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5" firstSheet="22" activeTab="22"/>
  </bookViews>
  <sheets>
    <sheet name="Übersicht" sheetId="1" r:id="rId1"/>
    <sheet name="Vorlage für Ergebnisliste" sheetId="2" r:id="rId2"/>
    <sheet name="Onlinemeldeliste" sheetId="3" r:id="rId3"/>
    <sheet name="R. 0.1  - Kids-Cup Schüler U11 " sheetId="4" r:id="rId4"/>
    <sheet name="R. 0.2  - Kids-Cup Schülerinnen" sheetId="5" r:id="rId5"/>
    <sheet name="R. 0.3  - Kids-Cup Schüler U13 " sheetId="6" r:id="rId6"/>
    <sheet name="R. 0.4  - Kids-Cup Schülerinnen" sheetId="7" r:id="rId7"/>
    <sheet name="R. 1.1  - Kids-Cup Schüler U11" sheetId="8" r:id="rId8"/>
    <sheet name="R. 1.2  - Kids-Cup Schülerinnen" sheetId="9" r:id="rId9"/>
    <sheet name="R. 2.1  - Kids-Cup Schüler U13" sheetId="10" r:id="rId10"/>
    <sheet name="R. 2.2  - Kids-Cup Schülerinnen" sheetId="11" r:id="rId11"/>
    <sheet name="R. 3.1  - Schüler U15" sheetId="12" r:id="rId12"/>
    <sheet name="R. 3.2  - Schülerinnen U15" sheetId="13" r:id="rId13"/>
    <sheet name="R. 4.1  - Jugend männlich U17" sheetId="14" r:id="rId14"/>
    <sheet name="R. 4.2  - Senioren 3, 4" sheetId="15" r:id="rId15"/>
    <sheet name="R. 4.3  - Jugend weiblich U17" sheetId="16" r:id="rId16"/>
    <sheet name="R. 5  - Senioren 2_Masters" sheetId="17" r:id="rId17"/>
    <sheet name="R. 6.1  - Junioren U19" sheetId="18" r:id="rId18"/>
    <sheet name="R. 6.2  - Frauen Elite" sheetId="19" r:id="rId19"/>
    <sheet name="R. 6.3  - Juniorinnen U19" sheetId="20" r:id="rId20"/>
    <sheet name="R. 6.2  - Frauen Elite &amp; R. 6.3" sheetId="21" r:id="rId21"/>
    <sheet name="R. 7  - Männer Elite" sheetId="22" r:id="rId22"/>
    <sheet name="R. 8.1  - Hobby Männer" sheetId="23" r:id="rId23"/>
    <sheet name="R. 8.2  - Hobby Senioren 2" sheetId="24" r:id="rId24"/>
    <sheet name="R. 8.3  - Hobby Senioren 3, 4" sheetId="25" r:id="rId25"/>
    <sheet name="R. 8.4  - Hobby Frauen" sheetId="26" r:id="rId26"/>
    <sheet name="R. 8.5  - Hobby Juniorinnen U19" sheetId="27" r:id="rId27"/>
    <sheet name="R. 8.6  - Hobby Jugend weiblich" sheetId="28" r:id="rId28"/>
    <sheet name="R. 8.7  - Hobby Junioren U19" sheetId="29" r:id="rId29"/>
    <sheet name="R. 8.8  - Hobby Jugend männlich" sheetId="30" r:id="rId30"/>
    <sheet name="R. 8.9  - Hobby Schüler U15" sheetId="31" r:id="rId31"/>
    <sheet name="R. 8.10  - Hobby Schülerinnen U" sheetId="32" r:id="rId32"/>
    <sheet name="Tabelle1" sheetId="33" r:id="rId33"/>
  </sheets>
  <definedNames>
    <definedName name="_xlnm.Print_Area" localSheetId="2">'Onlinemeldeliste'!$A$1:$C$307</definedName>
    <definedName name="_xlnm.Print_Area" localSheetId="3">'R. 0.1  - Kids-Cup Schüler U11 '!$A$4:$N$100</definedName>
    <definedName name="_xlnm.Print_Area" localSheetId="4">'R. 0.2  - Kids-Cup Schülerinnen'!$A$2:$N$100</definedName>
    <definedName name="_xlnm.Print_Area" localSheetId="5">'R. 0.3  - Kids-Cup Schüler U13 '!$A$2:$N$100</definedName>
    <definedName name="_xlnm.Print_Area" localSheetId="6">'R. 0.4  - Kids-Cup Schülerinnen'!$A$2:$N$100</definedName>
    <definedName name="_xlnm.Print_Area" localSheetId="7">'R. 1.1  - Kids-Cup Schüler U11'!$A$2:$N$100</definedName>
    <definedName name="_xlnm.Print_Area" localSheetId="8">'R. 1.2  - Kids-Cup Schülerinnen'!$A$2:$N$100</definedName>
    <definedName name="_xlnm.Print_Area" localSheetId="9">'R. 2.1  - Kids-Cup Schüler U13'!$A$2:$N$100</definedName>
    <definedName name="_xlnm.Print_Area" localSheetId="10">'R. 2.2  - Kids-Cup Schülerinnen'!$A$2:$N$100</definedName>
    <definedName name="_xlnm.Print_Area" localSheetId="11">'R. 3.1  - Schüler U15'!$A$2:$N$100</definedName>
    <definedName name="_xlnm.Print_Area" localSheetId="12">'R. 3.2  - Schülerinnen U15'!$A$2:$N$100</definedName>
    <definedName name="_xlnm.Print_Area" localSheetId="13">'R. 4.1  - Jugend männlich U17'!$A$2:$N$98</definedName>
    <definedName name="_xlnm.Print_Area" localSheetId="14">'R. 4.2  - Senioren 3, 4'!$A$2:$N$100</definedName>
    <definedName name="_xlnm.Print_Area" localSheetId="15">'R. 4.3  - Jugend weiblich U17'!$A$2:$N$100</definedName>
    <definedName name="_xlnm.Print_Area" localSheetId="16">'R. 5  - Senioren 2_Masters'!$A$2:$N$100</definedName>
    <definedName name="_xlnm.Print_Area" localSheetId="17">'R. 6.1  - Junioren U19'!$A$2:$N$100</definedName>
    <definedName name="_xlnm.Print_Area" localSheetId="18">'R. 6.2  - Frauen Elite'!$A$2:$N$100</definedName>
    <definedName name="_xlnm.Print_Area" localSheetId="20">'R. 6.2  - Frauen Elite &amp; R. 6.3'!$A$2:$N$100</definedName>
    <definedName name="_xlnm.Print_Area" localSheetId="19">'R. 6.3  - Juniorinnen U19'!$A$2:$N$100</definedName>
    <definedName name="_xlnm.Print_Area" localSheetId="21">'R. 7  - Männer Elite'!$A$2:$N$99</definedName>
    <definedName name="_xlnm.Print_Area" localSheetId="22">'R. 8.1  - Hobby Männer'!$A$2:$N$98</definedName>
    <definedName name="_xlnm.Print_Area" localSheetId="31">'R. 8.10  - Hobby Schülerinnen U'!$A$2:$N$100</definedName>
    <definedName name="_xlnm.Print_Area" localSheetId="23">'R. 8.2  - Hobby Senioren 2'!$A$2:$N$100</definedName>
    <definedName name="_xlnm.Print_Area" localSheetId="24">'R. 8.3  - Hobby Senioren 3, 4'!$A$2:$N$100</definedName>
    <definedName name="_xlnm.Print_Area" localSheetId="25">'R. 8.4  - Hobby Frauen'!$A$2:$N$100</definedName>
    <definedName name="_xlnm.Print_Area" localSheetId="26">'R. 8.5  - Hobby Juniorinnen U19'!$A$2:$N$100</definedName>
    <definedName name="_xlnm.Print_Area" localSheetId="27">'R. 8.6  - Hobby Jugend weiblich'!$A$2:$N$100</definedName>
    <definedName name="_xlnm.Print_Area" localSheetId="28">'R. 8.7  - Hobby Junioren U19'!$A$2:$N$100</definedName>
    <definedName name="_xlnm.Print_Area" localSheetId="29">'R. 8.8  - Hobby Jugend männlich'!$A$2:$N$100</definedName>
    <definedName name="_xlnm.Print_Area" localSheetId="30">'R. 8.9  - Hobby Schüler U15'!$A$2:$N$100</definedName>
  </definedNames>
  <calcPr fullCalcOnLoad="1"/>
</workbook>
</file>

<file path=xl/sharedStrings.xml><?xml version="1.0" encoding="utf-8"?>
<sst xmlns="http://schemas.openxmlformats.org/spreadsheetml/2006/main" count="2588" uniqueCount="1046">
  <si>
    <t>Rennen</t>
  </si>
  <si>
    <t>Renndauer</t>
  </si>
  <si>
    <t>Start</t>
  </si>
  <si>
    <t>Anzahl der
Meldungen</t>
  </si>
  <si>
    <t>gleichzeitig auf
d. Strecke</t>
  </si>
  <si>
    <t>Meldegeld-einnahmen</t>
  </si>
  <si>
    <t>R. 0.1  - Kids-Cup Schüler U11 Hobby</t>
  </si>
  <si>
    <t xml:space="preserve">N/A </t>
  </si>
  <si>
    <t xml:space="preserve">10:00 Uhr </t>
  </si>
  <si>
    <t>N/A</t>
  </si>
  <si>
    <t>R. 0.2  - Kids-Cup Schülerinnen U11 Hobby</t>
  </si>
  <si>
    <t>R. 0.3  - Kids-Cup Schüler U13 Hobby</t>
  </si>
  <si>
    <t xml:space="preserve">10:01 Uhr </t>
  </si>
  <si>
    <t>R. 0.4  - Kids-Cup Schülerinnen U13 Hobby</t>
  </si>
  <si>
    <t>R. 1.1  - Kids-Cup Schüler U11</t>
  </si>
  <si>
    <t>120 bis 129</t>
  </si>
  <si>
    <t>R. 1.2  - Kids-Cup Schülerinnen U11</t>
  </si>
  <si>
    <t>115 bis 119</t>
  </si>
  <si>
    <t>R. 2.1  - Kids-Cup Schüler U13</t>
  </si>
  <si>
    <t>100 bis 109</t>
  </si>
  <si>
    <t>R. 2.2  - Kids-Cup Schülerinnen U13</t>
  </si>
  <si>
    <t>110 bis 114</t>
  </si>
  <si>
    <t>R. 3.1  - Schüler U15</t>
  </si>
  <si>
    <t xml:space="preserve">20 min </t>
  </si>
  <si>
    <t xml:space="preserve">11:00 Uhr </t>
  </si>
  <si>
    <t>70 bis 89</t>
  </si>
  <si>
    <t>R. 3.2  - Schülerinnen U15</t>
  </si>
  <si>
    <t xml:space="preserve">11:01 Uhr </t>
  </si>
  <si>
    <t>90 bis 99</t>
  </si>
  <si>
    <t>R. 4.1  - Jugend männlich U17</t>
  </si>
  <si>
    <t xml:space="preserve">30 min </t>
  </si>
  <si>
    <t xml:space="preserve">11:40 Uhr </t>
  </si>
  <si>
    <t>1 bis 39</t>
  </si>
  <si>
    <t>R. 4.2  - Senioren 3, 4</t>
  </si>
  <si>
    <t xml:space="preserve">11:41 Uhr </t>
  </si>
  <si>
    <t>40 bis 59</t>
  </si>
  <si>
    <t>R. 4.3  - Jugend weiblich U17</t>
  </si>
  <si>
    <t xml:space="preserve">11:42 Uhr </t>
  </si>
  <si>
    <t>60 bis 69</t>
  </si>
  <si>
    <t>R. 5  - Senioren 2_Masters</t>
  </si>
  <si>
    <t xml:space="preserve">40 min </t>
  </si>
  <si>
    <t xml:space="preserve">12:30 Uhr </t>
  </si>
  <si>
    <t>70 bis 139</t>
  </si>
  <si>
    <t>R. 6.1  - Junioren U19</t>
  </si>
  <si>
    <t xml:space="preserve">13:30 Uhr </t>
  </si>
  <si>
    <t>51 bis 100</t>
  </si>
  <si>
    <t>R. 6.2  - Frauen Elite</t>
  </si>
  <si>
    <t xml:space="preserve">13:31 Uhr </t>
  </si>
  <si>
    <t>1 bis 40</t>
  </si>
  <si>
    <t>R. 6.3  - Juniorinnen U19</t>
  </si>
  <si>
    <t>41 bis 50</t>
  </si>
  <si>
    <t>R. 7  - Männer Elite</t>
  </si>
  <si>
    <t xml:space="preserve">60 min </t>
  </si>
  <si>
    <t xml:space="preserve">14:30 Uhr </t>
  </si>
  <si>
    <t>1 bis 69</t>
  </si>
  <si>
    <t>R. 8.1  - Hobby Männer (1993-1972)</t>
  </si>
  <si>
    <t xml:space="preserve">16:00 Uhr </t>
  </si>
  <si>
    <t>1 bis 49</t>
  </si>
  <si>
    <t>R. 8.2  - Hobby Senioren 2 (1971-1962)</t>
  </si>
  <si>
    <t xml:space="preserve">16:01 Uhr </t>
  </si>
  <si>
    <t>50 bis 69</t>
  </si>
  <si>
    <t>R. 8.3  - Hobby Senioren 3, 4 (1961 und älter)</t>
  </si>
  <si>
    <t xml:space="preserve">16:02 Uhr </t>
  </si>
  <si>
    <t>70 bis 79</t>
  </si>
  <si>
    <t>R. 8.4  - Hobby Frauen (1993 und älter)</t>
  </si>
  <si>
    <t xml:space="preserve">16:03 Uhr </t>
  </si>
  <si>
    <t>80 bis 84</t>
  </si>
  <si>
    <t>R. 8.5  - Hobby Juniorinnen U19 (1994-1995)</t>
  </si>
  <si>
    <t>85 bis 89</t>
  </si>
  <si>
    <t>R. 8.6  - Hobby Jugend weiblich U17 (1996-1997)</t>
  </si>
  <si>
    <t>90 bis 94</t>
  </si>
  <si>
    <t>R. 8.7  - Hobby Junioren U19 (1994-1995)</t>
  </si>
  <si>
    <t xml:space="preserve">16:04 Uhr </t>
  </si>
  <si>
    <t>95 bis 100</t>
  </si>
  <si>
    <t>R. 8.8  - Hobby Jugend männlich U17 (1996-1997)</t>
  </si>
  <si>
    <t>130 bis 134</t>
  </si>
  <si>
    <t>R. 8.9  - Hobby Schüler U15 (1998-1999)</t>
  </si>
  <si>
    <t xml:space="preserve">16:05 Uhr </t>
  </si>
  <si>
    <t>135 bis 139</t>
  </si>
  <si>
    <t>R. 8.10  - Hobby Schülerinnen U15 (1998-1999)</t>
  </si>
  <si>
    <t>16:05 Uhr</t>
  </si>
  <si>
    <t>140 bis 144</t>
  </si>
  <si>
    <r>
      <t>S</t>
    </r>
    <r>
      <rPr>
        <b/>
        <sz val="10"/>
        <rFont val="Arial"/>
        <family val="2"/>
      </rPr>
      <t>:</t>
    </r>
  </si>
  <si>
    <t xml:space="preserve">Ergebnisse für R. </t>
  </si>
  <si>
    <t>Platz</t>
  </si>
  <si>
    <t>Start Nr.</t>
  </si>
  <si>
    <t>Vorname</t>
  </si>
  <si>
    <t>Nachname</t>
  </si>
  <si>
    <t>Zeit</t>
  </si>
  <si>
    <t>Cyclocross - Querfeldein Rennen in Bad Salzdetfurth
bei Hannover</t>
  </si>
  <si>
    <t>R 0.1</t>
  </si>
  <si>
    <t>Kids-Cup Schüler U11 Hobby</t>
  </si>
  <si>
    <t>Verein/Team</t>
  </si>
  <si>
    <t>R 0.2</t>
  </si>
  <si>
    <t>Kids-Cup Schülerinnen U11 Hobby</t>
  </si>
  <si>
    <t>R 0.3</t>
  </si>
  <si>
    <t>Kids-Cup Schüler U13 Hobby</t>
  </si>
  <si>
    <t>R 0.4</t>
  </si>
  <si>
    <t>Kids-Cup Schülerinnen U13 Hobby</t>
  </si>
  <si>
    <t>R 1.1</t>
  </si>
  <si>
    <t>Kids-Cup Schüler U11 Lizenz</t>
  </si>
  <si>
    <t>R 1.2</t>
  </si>
  <si>
    <t>Kids-Cup Schülerinnen U11 Lizenz</t>
  </si>
  <si>
    <t>R 2.1</t>
  </si>
  <si>
    <t>Kids-Cup Schüler U13 Lizenz</t>
  </si>
  <si>
    <t>R 2.2</t>
  </si>
  <si>
    <t>Kids-Cup Schülerinnen U13 Lizenz</t>
  </si>
  <si>
    <t>R 3.1</t>
  </si>
  <si>
    <t>Schüler U15 Lizenz</t>
  </si>
  <si>
    <t>R 3.2</t>
  </si>
  <si>
    <t>Schülerinnen U15 Lizenz</t>
  </si>
  <si>
    <t>R 4.1</t>
  </si>
  <si>
    <t>Jugend männlich U17 Lizenz</t>
  </si>
  <si>
    <t>R 4.2</t>
  </si>
  <si>
    <t>Senioren 3, 4 Lizenz</t>
  </si>
  <si>
    <t>R 4.3</t>
  </si>
  <si>
    <t>Jugend weiblich U17 Lizenz</t>
  </si>
  <si>
    <t>R 5</t>
  </si>
  <si>
    <t>Senioren 2/Masters Lizenz</t>
  </si>
  <si>
    <t>R 6.1</t>
  </si>
  <si>
    <t>Junioren U19 Lizenz</t>
  </si>
  <si>
    <t>R 6.2</t>
  </si>
  <si>
    <t>Frauen Elite Lizenz</t>
  </si>
  <si>
    <t>R 6.3</t>
  </si>
  <si>
    <t>Juniorinnen U19 Lizenz</t>
  </si>
  <si>
    <t>R 7</t>
  </si>
  <si>
    <t>Männer Elite Lizenz</t>
  </si>
  <si>
    <t>R 8.1</t>
  </si>
  <si>
    <t>Hobby Männer (1993-1972)</t>
  </si>
  <si>
    <t>R 8.2</t>
  </si>
  <si>
    <t>Hobby Senioren 2 (1971-1962)</t>
  </si>
  <si>
    <t>R 8.3</t>
  </si>
  <si>
    <t>Hobby Senioren 3, 4 (1961 und älter)</t>
  </si>
  <si>
    <t>R 8.4</t>
  </si>
  <si>
    <t>Hobby Frauen (1993 und älter)</t>
  </si>
  <si>
    <t>R 8.5</t>
  </si>
  <si>
    <t>Hobby Juniorinnen U19 (1994-1995)</t>
  </si>
  <si>
    <t>R 8.6</t>
  </si>
  <si>
    <t>Hobby Jugend weiblich U17 (1996-1997)</t>
  </si>
  <si>
    <t>R 8.7</t>
  </si>
  <si>
    <t>Hobby Junioren U19 (1994-1995)</t>
  </si>
  <si>
    <t>R 8.8</t>
  </si>
  <si>
    <t>Hobby Jugend männlich U17 (1996-1997)</t>
  </si>
  <si>
    <t>R 8.9</t>
  </si>
  <si>
    <t>Hobby Schüler U15 (1998-1999)</t>
  </si>
  <si>
    <t>R 8.10</t>
  </si>
  <si>
    <t>Hobby Schülerinnen U15 (1998-1999)</t>
  </si>
  <si>
    <t>Stand: 01.10.2011, 18:08 Uhr</t>
  </si>
  <si>
    <t>Cyclocross - Querfeldein Rennen in Bad Salzdetfurth bei Hannover (Auftakt Rennen-SKS Deutschland CUP)</t>
  </si>
  <si>
    <t xml:space="preserve">Renndauer: </t>
  </si>
  <si>
    <t xml:space="preserve">Start: </t>
  </si>
  <si>
    <t xml:space="preserve">Meldegeld: </t>
  </si>
  <si>
    <t>Nachm.:</t>
  </si>
  <si>
    <t>lfd. Nr.</t>
  </si>
  <si>
    <t>UCI Code</t>
  </si>
  <si>
    <t>Geb.</t>
  </si>
  <si>
    <t>Verein</t>
  </si>
  <si>
    <t>Team</t>
  </si>
  <si>
    <t>Lizenz.</t>
  </si>
  <si>
    <t>Klasse</t>
  </si>
  <si>
    <t>erschienen</t>
  </si>
  <si>
    <t>D-Cup Punkte</t>
  </si>
  <si>
    <t>€</t>
  </si>
  <si>
    <t>Jean-Luca</t>
  </si>
  <si>
    <t>Hartig</t>
  </si>
  <si>
    <t>-/-</t>
  </si>
  <si>
    <t>Silas</t>
  </si>
  <si>
    <t>Kuschla</t>
  </si>
  <si>
    <t>Maximilian</t>
  </si>
  <si>
    <t>Meyer</t>
  </si>
  <si>
    <t>GER20000521</t>
  </si>
  <si>
    <t>Spandauer RV 1891</t>
  </si>
  <si>
    <t>BER032421</t>
  </si>
  <si>
    <t>Poul</t>
  </si>
  <si>
    <t>Rudolph</t>
  </si>
  <si>
    <t>GER19981211</t>
  </si>
  <si>
    <t>Radteam Cöpenick</t>
  </si>
  <si>
    <t>BER32411</t>
  </si>
  <si>
    <t>Schüler - U 15</t>
  </si>
  <si>
    <t>Luca Felix</t>
  </si>
  <si>
    <t>Happke</t>
  </si>
  <si>
    <t>GER19980312</t>
  </si>
  <si>
    <t>NRW607337</t>
  </si>
  <si>
    <t>Nik</t>
  </si>
  <si>
    <t>Schröter</t>
  </si>
  <si>
    <t>GER19980612</t>
  </si>
  <si>
    <t>RSC Cottbus e.V.</t>
  </si>
  <si>
    <t>BRA43110</t>
  </si>
  <si>
    <t>Carlos</t>
  </si>
  <si>
    <t>Ambrosius</t>
  </si>
  <si>
    <t>GER19981124</t>
  </si>
  <si>
    <t>BRA43963</t>
  </si>
  <si>
    <t>Jakob</t>
  </si>
  <si>
    <t>Aehnlich</t>
  </si>
  <si>
    <t>GER19980605</t>
  </si>
  <si>
    <t>RSC Jena e.V.</t>
  </si>
  <si>
    <t>THÜ173123</t>
  </si>
  <si>
    <t>William</t>
  </si>
  <si>
    <t>Schneider</t>
  </si>
  <si>
    <t>GER19980317</t>
  </si>
  <si>
    <t>RSV Finsterwalde e.V.</t>
  </si>
  <si>
    <t>BRA43275</t>
  </si>
  <si>
    <t>Tarik</t>
  </si>
  <si>
    <t>Haupt</t>
  </si>
  <si>
    <t>GER19980505</t>
  </si>
  <si>
    <t>SVg. Zehlendorfer Eichhörnchen e.V.</t>
  </si>
  <si>
    <t>BER32308</t>
  </si>
  <si>
    <t>Janik</t>
  </si>
  <si>
    <t>Petereit</t>
  </si>
  <si>
    <t>GER19991021</t>
  </si>
  <si>
    <t>Marzahner RSC Berlin '94 e.V.</t>
  </si>
  <si>
    <t>BER32314</t>
  </si>
  <si>
    <t>Schüler - U 13</t>
  </si>
  <si>
    <t>Tom</t>
  </si>
  <si>
    <t>Müller</t>
  </si>
  <si>
    <t>GER19981204</t>
  </si>
  <si>
    <t>BRA44003</t>
  </si>
  <si>
    <t>Lina</t>
  </si>
  <si>
    <t>Rausch</t>
  </si>
  <si>
    <t>GER19981106</t>
  </si>
  <si>
    <t>RSC Oldenburg v. 1965 e.V.</t>
  </si>
  <si>
    <t>NDS94958</t>
  </si>
  <si>
    <t>Helena</t>
  </si>
  <si>
    <t>Freundel</t>
  </si>
  <si>
    <t>GER19990426</t>
  </si>
  <si>
    <t>MTV 1876 Saalfeld e.V.</t>
  </si>
  <si>
    <t>THÜ173659</t>
  </si>
  <si>
    <t>Paul</t>
  </si>
  <si>
    <t>Lindenau</t>
  </si>
  <si>
    <t>GER19960122</t>
  </si>
  <si>
    <t>RV Germania Hamburg v. 1923 e.V.</t>
  </si>
  <si>
    <t>HAM62022</t>
  </si>
  <si>
    <t>Jugend - U 17</t>
  </si>
  <si>
    <t>Rico</t>
  </si>
  <si>
    <t>Seidel</t>
  </si>
  <si>
    <t>GER19960611</t>
  </si>
  <si>
    <t>RadTeam Seidel Luckenwalde e.V.</t>
  </si>
  <si>
    <t>BRA43088</t>
  </si>
  <si>
    <t>Fabian</t>
  </si>
  <si>
    <t>GER19960622</t>
  </si>
  <si>
    <t>NDS93644</t>
  </si>
  <si>
    <t>Jakob Cornelius</t>
  </si>
  <si>
    <t>Schlenkrich</t>
  </si>
  <si>
    <t>GER19960706</t>
  </si>
  <si>
    <t>Hannoverscher Rad-Sport-Club von 1912 e. V.</t>
  </si>
  <si>
    <t>NDS094981</t>
  </si>
  <si>
    <t>Luis Bodo</t>
  </si>
  <si>
    <t>Pechtl</t>
  </si>
  <si>
    <t>GER19950630</t>
  </si>
  <si>
    <t>RSG Nordheide e.V.</t>
  </si>
  <si>
    <t>NDS95262</t>
  </si>
  <si>
    <t>Jacob Kruse</t>
  </si>
  <si>
    <t>Jensen</t>
  </si>
  <si>
    <t>DEN19961016</t>
  </si>
  <si>
    <t>Middelfart CC</t>
  </si>
  <si>
    <t>Steven</t>
  </si>
  <si>
    <t>Schreiber</t>
  </si>
  <si>
    <t>GER19960707</t>
  </si>
  <si>
    <t>RSV Blankenfelde</t>
  </si>
  <si>
    <t>BRA43215</t>
  </si>
  <si>
    <t>Franz</t>
  </si>
  <si>
    <t>Egert</t>
  </si>
  <si>
    <t>GER19960607</t>
  </si>
  <si>
    <t>RSG Lohne-Vechta e.V.</t>
  </si>
  <si>
    <t>NDS95050</t>
  </si>
  <si>
    <t>Leo</t>
  </si>
  <si>
    <t>Appelt</t>
  </si>
  <si>
    <t>GER19970526</t>
  </si>
  <si>
    <t>RC Blau-Gelb 1927 Langenhagen e.V.</t>
  </si>
  <si>
    <t>NDS94988</t>
  </si>
  <si>
    <t>Bruno</t>
  </si>
  <si>
    <t>von Maydell</t>
  </si>
  <si>
    <t>GER19970119</t>
  </si>
  <si>
    <t>RC Kleinmachnow e.V.</t>
  </si>
  <si>
    <t>BRA44215</t>
  </si>
  <si>
    <t>Carlo</t>
  </si>
  <si>
    <t>Kaubisch</t>
  </si>
  <si>
    <t>GER19970714</t>
  </si>
  <si>
    <t>NDS98333</t>
  </si>
  <si>
    <t>Dominik</t>
  </si>
  <si>
    <t>Kroll</t>
  </si>
  <si>
    <t>GER19970805</t>
  </si>
  <si>
    <t>RSC Überherrn-Saar e.V.</t>
  </si>
  <si>
    <t>SAR121567</t>
  </si>
  <si>
    <t>Jeremy</t>
  </si>
  <si>
    <t>Lendowski</t>
  </si>
  <si>
    <t>GER19970323</t>
  </si>
  <si>
    <t>BER34967</t>
  </si>
  <si>
    <t>Lukas</t>
  </si>
  <si>
    <t>Quint</t>
  </si>
  <si>
    <t>GER19970404</t>
  </si>
  <si>
    <t>RSV Peitz e.V.</t>
  </si>
  <si>
    <t>BRA43224</t>
  </si>
  <si>
    <t>Louis</t>
  </si>
  <si>
    <t>Wilhelm</t>
  </si>
  <si>
    <t>GER19971118</t>
  </si>
  <si>
    <t>Stahlrad Laatzen v. 1897 e.V.</t>
  </si>
  <si>
    <t>NDS94997</t>
  </si>
  <si>
    <t>Niklas</t>
  </si>
  <si>
    <t>GER19971115</t>
  </si>
  <si>
    <t>BER32313</t>
  </si>
  <si>
    <t>Johannis</t>
  </si>
  <si>
    <t>GER19960416</t>
  </si>
  <si>
    <t>THÜ173124</t>
  </si>
  <si>
    <t>Victor</t>
  </si>
  <si>
    <t>Brück</t>
  </si>
  <si>
    <t>GER19960704</t>
  </si>
  <si>
    <t>TSG Wieseck e.V.</t>
  </si>
  <si>
    <t>HES570042</t>
  </si>
  <si>
    <t>Pavel</t>
  </si>
  <si>
    <t>Camrda</t>
  </si>
  <si>
    <t>CZE19960924</t>
  </si>
  <si>
    <t>Giessegi Team</t>
  </si>
  <si>
    <t>Kevin</t>
  </si>
  <si>
    <t>Christ</t>
  </si>
  <si>
    <t>GER19960828</t>
  </si>
  <si>
    <t>RG Hamburg v. 1893 e.V.</t>
  </si>
  <si>
    <t>HAM93378</t>
  </si>
  <si>
    <t>Igert</t>
  </si>
  <si>
    <t>ISG Lohne Vechta</t>
  </si>
  <si>
    <t>NDS095050</t>
  </si>
  <si>
    <t>Lars</t>
  </si>
  <si>
    <t>Erdmann</t>
  </si>
  <si>
    <t>GER19600512</t>
  </si>
  <si>
    <t>HAM60212</t>
  </si>
  <si>
    <t>Masters - Senior</t>
  </si>
  <si>
    <t>Peter</t>
  </si>
  <si>
    <t>Kuberka</t>
  </si>
  <si>
    <t>GER19580731</t>
  </si>
  <si>
    <t>IGAS Wendland e.V.</t>
  </si>
  <si>
    <t>NDS98217</t>
  </si>
  <si>
    <t>Michael</t>
  </si>
  <si>
    <t>Ziege</t>
  </si>
  <si>
    <t>GER19521201</t>
  </si>
  <si>
    <t>BER32378</t>
  </si>
  <si>
    <t>Marco</t>
  </si>
  <si>
    <t>Großegger</t>
  </si>
  <si>
    <t>GER19600415</t>
  </si>
  <si>
    <t>SC DHfK Leipzig e.V.</t>
  </si>
  <si>
    <t>SAC140157</t>
  </si>
  <si>
    <t>Karl-Heinz</t>
  </si>
  <si>
    <t>Jürß</t>
  </si>
  <si>
    <t>GER19530803</t>
  </si>
  <si>
    <t>Frankfurter RC '90 e.V.</t>
  </si>
  <si>
    <t>BRA80016</t>
  </si>
  <si>
    <t>Reinhard</t>
  </si>
  <si>
    <t>Werner</t>
  </si>
  <si>
    <t>GER19570319</t>
  </si>
  <si>
    <t>NDS93817</t>
  </si>
  <si>
    <t>Dirk</t>
  </si>
  <si>
    <t>Gronemeier</t>
  </si>
  <si>
    <t>GER19571008</t>
  </si>
  <si>
    <t>RC Endspurt Herford 1954 e.V.</t>
  </si>
  <si>
    <t>NRW107369</t>
  </si>
  <si>
    <t>Günter</t>
  </si>
  <si>
    <t>Berger</t>
  </si>
  <si>
    <t>GER19391108</t>
  </si>
  <si>
    <t>RV Panther Braunschweig e.V.</t>
  </si>
  <si>
    <t>NDS90908</t>
  </si>
  <si>
    <t>Jörg</t>
  </si>
  <si>
    <t>Bertram</t>
  </si>
  <si>
    <t>GER19610702</t>
  </si>
  <si>
    <t>HAM60507</t>
  </si>
  <si>
    <t>Masters - C</t>
  </si>
  <si>
    <t>Heiko</t>
  </si>
  <si>
    <t>Heuser</t>
  </si>
  <si>
    <t>GER19611214</t>
  </si>
  <si>
    <t>NDS90107</t>
  </si>
  <si>
    <t>Masters - B</t>
  </si>
  <si>
    <t>Gregor</t>
  </si>
  <si>
    <t>Schößler</t>
  </si>
  <si>
    <t>GER19600726</t>
  </si>
  <si>
    <t>SSV Heidenau e.V.</t>
  </si>
  <si>
    <t>SAC135126</t>
  </si>
  <si>
    <t>Johanna</t>
  </si>
  <si>
    <t>GER19960629</t>
  </si>
  <si>
    <t>NRW606524</t>
  </si>
  <si>
    <t>Pauline</t>
  </si>
  <si>
    <t>Turschner</t>
  </si>
  <si>
    <t>GER19961115</t>
  </si>
  <si>
    <t>HES570009</t>
  </si>
  <si>
    <t>R. 5  - Senioren 2/Masters</t>
  </si>
  <si>
    <t>Stenzel</t>
  </si>
  <si>
    <t>GER19680314</t>
  </si>
  <si>
    <t>Osnabrücker Sportclub v. 1849 e.V.</t>
  </si>
  <si>
    <t>Team Citec - ROSE Versand Masters</t>
  </si>
  <si>
    <t>NDS93837</t>
  </si>
  <si>
    <t>Schmidt</t>
  </si>
  <si>
    <t>GER19670621</t>
  </si>
  <si>
    <t>BER31749</t>
  </si>
  <si>
    <t>Hans-Peter</t>
  </si>
  <si>
    <t>GER19640418</t>
  </si>
  <si>
    <t>RV Blitz Oberbexbach e.V.</t>
  </si>
  <si>
    <t>Gunsha - Racingteam Masters</t>
  </si>
  <si>
    <t>SAR120419</t>
  </si>
  <si>
    <t>Thomas</t>
  </si>
  <si>
    <t>Gruner</t>
  </si>
  <si>
    <t>GER19680104</t>
  </si>
  <si>
    <t>NRW607037</t>
  </si>
  <si>
    <t>Hockauf</t>
  </si>
  <si>
    <t>GER19650629</t>
  </si>
  <si>
    <t>RSG Gießen und Wieseck e.V.</t>
  </si>
  <si>
    <t>HES73181</t>
  </si>
  <si>
    <t>van der Sloot</t>
  </si>
  <si>
    <t>GER19640114</t>
  </si>
  <si>
    <t>Radclub Bremen e.V.</t>
  </si>
  <si>
    <t>BRE50870</t>
  </si>
  <si>
    <t>Nordmann</t>
  </si>
  <si>
    <t>GER19701129</t>
  </si>
  <si>
    <t>NDS90349</t>
  </si>
  <si>
    <t>René</t>
  </si>
  <si>
    <t>Ristau</t>
  </si>
  <si>
    <t>GER19630622</t>
  </si>
  <si>
    <t>BRA40593</t>
  </si>
  <si>
    <t>Frank</t>
  </si>
  <si>
    <t>Welsch</t>
  </si>
  <si>
    <t>GER19710205</t>
  </si>
  <si>
    <t>RSC Untermosel</t>
  </si>
  <si>
    <t>RLP113875</t>
  </si>
  <si>
    <t>Elite - C</t>
  </si>
  <si>
    <t>Dietmar</t>
  </si>
  <si>
    <t>GER19670923</t>
  </si>
  <si>
    <t>NRW602262</t>
  </si>
  <si>
    <t>Oliver</t>
  </si>
  <si>
    <t>Gehrking</t>
  </si>
  <si>
    <t>GER19690424</t>
  </si>
  <si>
    <t>RRG Bremen e.V.</t>
  </si>
  <si>
    <t>BRE50222</t>
  </si>
  <si>
    <t>Andreas</t>
  </si>
  <si>
    <t>Schaul</t>
  </si>
  <si>
    <t>GER19641122</t>
  </si>
  <si>
    <t>RSC Hildesheim e.V.</t>
  </si>
  <si>
    <t>NDS91685</t>
  </si>
  <si>
    <t>Klaus-Dieter</t>
  </si>
  <si>
    <t>GER19621027</t>
  </si>
  <si>
    <t>BER30344</t>
  </si>
  <si>
    <t>Georg</t>
  </si>
  <si>
    <t>Preisinger</t>
  </si>
  <si>
    <t>GER19641206</t>
  </si>
  <si>
    <t>BY025413</t>
  </si>
  <si>
    <t>Volker</t>
  </si>
  <si>
    <t>Altenkirch</t>
  </si>
  <si>
    <t>GER19670331</t>
  </si>
  <si>
    <t>BRA41599</t>
  </si>
  <si>
    <t>Marc</t>
  </si>
  <si>
    <t>Zewe</t>
  </si>
  <si>
    <t>GER19690704</t>
  </si>
  <si>
    <t>Pulheimer SC 24/57 e.V.</t>
  </si>
  <si>
    <t>NRW106211</t>
  </si>
  <si>
    <t>Kessen</t>
  </si>
  <si>
    <t>GER19620302</t>
  </si>
  <si>
    <t>NDS93845</t>
  </si>
  <si>
    <t>Carsten</t>
  </si>
  <si>
    <t>König</t>
  </si>
  <si>
    <t>GER19651110</t>
  </si>
  <si>
    <t>RSV Gütersloh 1931 e.V.</t>
  </si>
  <si>
    <t>NRW100347</t>
  </si>
  <si>
    <t>Gaedicke</t>
  </si>
  <si>
    <t>GER19660628</t>
  </si>
  <si>
    <t>MTV Förste e.V.</t>
  </si>
  <si>
    <t>NDS93787</t>
  </si>
  <si>
    <t>Clemens</t>
  </si>
  <si>
    <t>Sietas</t>
  </si>
  <si>
    <t>GER19641009</t>
  </si>
  <si>
    <t>Harvestehuder RV 1909 e.V.</t>
  </si>
  <si>
    <t>HAM60348</t>
  </si>
  <si>
    <t>Jens</t>
  </si>
  <si>
    <t>Kunath</t>
  </si>
  <si>
    <t>GER19670603</t>
  </si>
  <si>
    <t>SAC130019</t>
  </si>
  <si>
    <t>GER19680406</t>
  </si>
  <si>
    <t>BER31668</t>
  </si>
  <si>
    <t>Henning</t>
  </si>
  <si>
    <t>Früchtenicht</t>
  </si>
  <si>
    <t>GER19620220</t>
  </si>
  <si>
    <t>NDS98102</t>
  </si>
  <si>
    <t>Bolle</t>
  </si>
  <si>
    <t>GER19700504</t>
  </si>
  <si>
    <t>RSV Braunschweig 1923 e.V.</t>
  </si>
  <si>
    <t>NDS94054</t>
  </si>
  <si>
    <t>Kallmeyer</t>
  </si>
  <si>
    <t>GER19681227</t>
  </si>
  <si>
    <t>RSG Hannover e.V.</t>
  </si>
  <si>
    <t>NDS98481</t>
  </si>
  <si>
    <t>Lambracht</t>
  </si>
  <si>
    <t>GER19640613</t>
  </si>
  <si>
    <t>RC Sprintax Bielefeld</t>
  </si>
  <si>
    <t>NRW605754</t>
  </si>
  <si>
    <t>Pucher-Diehl</t>
  </si>
  <si>
    <t>GER19640916</t>
  </si>
  <si>
    <t>Tuspo Weende e.V. Göttingen</t>
  </si>
  <si>
    <t>NDS98399</t>
  </si>
  <si>
    <t>Ole</t>
  </si>
  <si>
    <t>Schütt</t>
  </si>
  <si>
    <t>GER19621104</t>
  </si>
  <si>
    <t>NRW605994</t>
  </si>
  <si>
    <t>Großkopf</t>
  </si>
  <si>
    <t>GER19630101</t>
  </si>
  <si>
    <t>NDS90103</t>
  </si>
  <si>
    <t>Holger</t>
  </si>
  <si>
    <t>Gatz</t>
  </si>
  <si>
    <t>GER19631018</t>
  </si>
  <si>
    <t>NDS90516</t>
  </si>
  <si>
    <t>Ilsemann</t>
  </si>
  <si>
    <t>GER19691102</t>
  </si>
  <si>
    <t>NRW605047</t>
  </si>
  <si>
    <t>Klein</t>
  </si>
  <si>
    <t>GER19680609</t>
  </si>
  <si>
    <t>NDS90576</t>
  </si>
  <si>
    <t>Roux</t>
  </si>
  <si>
    <t>GER19670414</t>
  </si>
  <si>
    <t>NDS91585</t>
  </si>
  <si>
    <t>Geisler</t>
  </si>
  <si>
    <t>GER19701228</t>
  </si>
  <si>
    <t>NDS94131</t>
  </si>
  <si>
    <t>Silvio</t>
  </si>
  <si>
    <t>Jesche</t>
  </si>
  <si>
    <t>GER19650812</t>
  </si>
  <si>
    <t>Team Master Ur-Krostritzer Univega</t>
  </si>
  <si>
    <t>SAC134650</t>
  </si>
  <si>
    <t>Lehmann</t>
  </si>
  <si>
    <t>GER19680524</t>
  </si>
  <si>
    <t>Triabolos Hamburg</t>
  </si>
  <si>
    <t>HAM61872</t>
  </si>
  <si>
    <t>Olaf</t>
  </si>
  <si>
    <t>Heye</t>
  </si>
  <si>
    <t>GER19700429</t>
  </si>
  <si>
    <t>RSC Rot-Gold Bremen e.V.</t>
  </si>
  <si>
    <t>BRE93441</t>
  </si>
  <si>
    <t>Möhring</t>
  </si>
  <si>
    <t>GER19620815</t>
  </si>
  <si>
    <t xml:space="preserve">Einbecker RSC von 1965 eV. </t>
  </si>
  <si>
    <t>NDS090094</t>
  </si>
  <si>
    <t>Markus</t>
  </si>
  <si>
    <t>GER19660118</t>
  </si>
  <si>
    <t>HES70764</t>
  </si>
  <si>
    <t>Gabriel</t>
  </si>
  <si>
    <t>GER19640504</t>
  </si>
  <si>
    <t>RSV Rheinstolz Wyhl e.V.</t>
  </si>
  <si>
    <t>BAD164118</t>
  </si>
  <si>
    <t>Steffen</t>
  </si>
  <si>
    <t>GER19940707</t>
  </si>
  <si>
    <t>NRW602883</t>
  </si>
  <si>
    <t>Junior - U 19</t>
  </si>
  <si>
    <t>Yannick</t>
  </si>
  <si>
    <t>GER19940712</t>
  </si>
  <si>
    <t>NRW607036</t>
  </si>
  <si>
    <t>Max</t>
  </si>
  <si>
    <t>GER19940808</t>
  </si>
  <si>
    <t>HAM62021</t>
  </si>
  <si>
    <t>Johannes</t>
  </si>
  <si>
    <t>Siemermann</t>
  </si>
  <si>
    <t>GER19941118</t>
  </si>
  <si>
    <t>Felt Cyclo-Cross Team/Elite</t>
  </si>
  <si>
    <t>NDS98495</t>
  </si>
  <si>
    <t>Lucas</t>
  </si>
  <si>
    <t>Carstensen</t>
  </si>
  <si>
    <t>GER19940616</t>
  </si>
  <si>
    <t>Harburger RG e.V.</t>
  </si>
  <si>
    <t>Stevens U19 Racing Team</t>
  </si>
  <si>
    <t>HAM62287</t>
  </si>
  <si>
    <t>Felix</t>
  </si>
  <si>
    <t>Drumm</t>
  </si>
  <si>
    <t>GER19941104</t>
  </si>
  <si>
    <t>RSC Zweibrücken 88 e.V.</t>
  </si>
  <si>
    <t>Saikls Junior Crossteam</t>
  </si>
  <si>
    <t>RLP114140</t>
  </si>
  <si>
    <t>Jan-Ole</t>
  </si>
  <si>
    <t>Schrader</t>
  </si>
  <si>
    <t>GER19941027</t>
  </si>
  <si>
    <t>NDS98065</t>
  </si>
  <si>
    <t>Christian</t>
  </si>
  <si>
    <t>Ehrke</t>
  </si>
  <si>
    <t>GER19940811</t>
  </si>
  <si>
    <t>Berner-Bikes.com + Compression-x.de</t>
  </si>
  <si>
    <t>BRA42415</t>
  </si>
  <si>
    <t>Wollenhaupt</t>
  </si>
  <si>
    <t>GER19950810</t>
  </si>
  <si>
    <t>RSC le loup Köln-Rath e.V.</t>
  </si>
  <si>
    <t>NRW601996</t>
  </si>
  <si>
    <t>GER19950701</t>
  </si>
  <si>
    <t>RV Sport 1919 Queidersbach e.V.</t>
  </si>
  <si>
    <t>RLP114130</t>
  </si>
  <si>
    <t>Justin</t>
  </si>
  <si>
    <t>GER19950809</t>
  </si>
  <si>
    <t>Team Jenatec</t>
  </si>
  <si>
    <t>BER32028</t>
  </si>
  <si>
    <t>Manuel</t>
  </si>
  <si>
    <t>GER19951223</t>
  </si>
  <si>
    <t>BAD164047</t>
  </si>
  <si>
    <t>David</t>
  </si>
  <si>
    <t>Sadowsky</t>
  </si>
  <si>
    <t>GER19950813</t>
  </si>
  <si>
    <t>B.O.C FUJI Racing Team</t>
  </si>
  <si>
    <t>NDS93835</t>
  </si>
  <si>
    <t>Jonas</t>
  </si>
  <si>
    <t>Hablitzel</t>
  </si>
  <si>
    <t>GER19950603</t>
  </si>
  <si>
    <t>RV Pfeil Magstadt 1905 e.V.</t>
  </si>
  <si>
    <t>WTB680034</t>
  </si>
  <si>
    <t>Hubert</t>
  </si>
  <si>
    <t>Kozlowski</t>
  </si>
  <si>
    <t>POL19951020</t>
  </si>
  <si>
    <t>NDS95294</t>
  </si>
  <si>
    <t>Panse</t>
  </si>
  <si>
    <t>GER19950915</t>
  </si>
  <si>
    <t>RSC Waltershausen-Gotha e.V.</t>
  </si>
  <si>
    <t>THÜ173210</t>
  </si>
  <si>
    <t>Patrick</t>
  </si>
  <si>
    <t>Olberding</t>
  </si>
  <si>
    <t>GER19941229</t>
  </si>
  <si>
    <t>NDS98016</t>
  </si>
  <si>
    <t>Lange</t>
  </si>
  <si>
    <t>GER19940803</t>
  </si>
  <si>
    <t>BRE93443</t>
  </si>
  <si>
    <t>Kohrs</t>
  </si>
  <si>
    <t>GER19940219</t>
  </si>
  <si>
    <t>NDS98107</t>
  </si>
  <si>
    <t>Albers</t>
  </si>
  <si>
    <t>NDS95303</t>
  </si>
  <si>
    <t>Britz</t>
  </si>
  <si>
    <t>GER19940618</t>
  </si>
  <si>
    <t>Radlerfreunde Homburg e.V.</t>
  </si>
  <si>
    <t>SAR121101</t>
  </si>
  <si>
    <t>Eric</t>
  </si>
  <si>
    <t>Skowronek</t>
  </si>
  <si>
    <t>GER19940619</t>
  </si>
  <si>
    <t>RG BSV Hamburg</t>
  </si>
  <si>
    <t>HAM93379</t>
  </si>
  <si>
    <t>Magnus</t>
  </si>
  <si>
    <t>Tholstrup Skjøth</t>
  </si>
  <si>
    <t>DEN19951117</t>
  </si>
  <si>
    <t>CK Aarhus</t>
  </si>
  <si>
    <t>Frederik</t>
  </si>
  <si>
    <t>Deppmeier</t>
  </si>
  <si>
    <t>GER19941019</t>
  </si>
  <si>
    <t>MTV Bad Bevensen</t>
  </si>
  <si>
    <t>Sabrina</t>
  </si>
  <si>
    <t>Schweizer</t>
  </si>
  <si>
    <t>GER19900508</t>
  </si>
  <si>
    <t>Focus MIG Team</t>
  </si>
  <si>
    <t>WTB185847</t>
  </si>
  <si>
    <t>Gesa</t>
  </si>
  <si>
    <t>Brüchmann</t>
  </si>
  <si>
    <t>GER19900523</t>
  </si>
  <si>
    <t>www.Stevens-1a-Crossteam.de</t>
  </si>
  <si>
    <t>NDS93199</t>
  </si>
  <si>
    <t>U 23 - Frauen</t>
  </si>
  <si>
    <t>Liv-Susanne</t>
  </si>
  <si>
    <t>Bachmann</t>
  </si>
  <si>
    <t>GER19790420</t>
  </si>
  <si>
    <t>NDS94052</t>
  </si>
  <si>
    <t>Elite - Frauen</t>
  </si>
  <si>
    <t>Nicole</t>
  </si>
  <si>
    <t>Walker-Olberding</t>
  </si>
  <si>
    <t>GER19681115</t>
  </si>
  <si>
    <t>NDS98057</t>
  </si>
  <si>
    <t>Masters - Seniorin</t>
  </si>
  <si>
    <t>Bettina</t>
  </si>
  <si>
    <t>GER19680202</t>
  </si>
  <si>
    <t>NRW605753</t>
  </si>
  <si>
    <t>Lisa</t>
  </si>
  <si>
    <t>Heckmann</t>
  </si>
  <si>
    <t>GER19880514</t>
  </si>
  <si>
    <t>TV Dorf-Erbach e.V.</t>
  </si>
  <si>
    <t>Berner-Bikes.de + Lightweight.info</t>
  </si>
  <si>
    <t>HES77029</t>
  </si>
  <si>
    <t>Anne-Josephe</t>
  </si>
  <si>
    <t>GER19661109</t>
  </si>
  <si>
    <t>Team Flussfisch, Bertram &amp; Römer</t>
  </si>
  <si>
    <t>HAM60506</t>
  </si>
  <si>
    <t>Susanne</t>
  </si>
  <si>
    <t>Juranek</t>
  </si>
  <si>
    <t>GER19750225</t>
  </si>
  <si>
    <t>NDS91409</t>
  </si>
  <si>
    <t>Julia</t>
  </si>
  <si>
    <t>Holzknecht</t>
  </si>
  <si>
    <t>GER19931113</t>
  </si>
  <si>
    <t>HAM150950</t>
  </si>
  <si>
    <t>Manja</t>
  </si>
  <si>
    <t>Wall</t>
  </si>
  <si>
    <t>GER19731123</t>
  </si>
  <si>
    <t>RSV Bruchhausen-Vilsen v.1989 e.V.</t>
  </si>
  <si>
    <t>NDS98108</t>
  </si>
  <si>
    <t>Yvonne</t>
  </si>
  <si>
    <t>Schröder</t>
  </si>
  <si>
    <t>GER19761110</t>
  </si>
  <si>
    <t>NRW103853</t>
  </si>
  <si>
    <t>Arendt</t>
  </si>
  <si>
    <t>GER19770316</t>
  </si>
  <si>
    <t>NDS98410</t>
  </si>
  <si>
    <t>Müller-Ott</t>
  </si>
  <si>
    <t>GER19821030</t>
  </si>
  <si>
    <t>Uni Ski Club Kiel e. V.</t>
  </si>
  <si>
    <t>SCH150458</t>
  </si>
  <si>
    <t>Stefanie</t>
  </si>
  <si>
    <t>GER19860610</t>
  </si>
  <si>
    <t>NDS95129</t>
  </si>
  <si>
    <t>Carolin</t>
  </si>
  <si>
    <t>Schiff</t>
  </si>
  <si>
    <t>GER19860103</t>
  </si>
  <si>
    <t>BRE51013</t>
  </si>
  <si>
    <t>Cindy</t>
  </si>
  <si>
    <t>Hoffmann</t>
  </si>
  <si>
    <t>GER19940817</t>
  </si>
  <si>
    <t>BRA42472</t>
  </si>
  <si>
    <t>Hannah</t>
  </si>
  <si>
    <t>GER19951220</t>
  </si>
  <si>
    <t>SAR121211</t>
  </si>
  <si>
    <t>Schaub</t>
  </si>
  <si>
    <t>GER19950312</t>
  </si>
  <si>
    <t>RSC 1963 Neustadt e.V.</t>
  </si>
  <si>
    <t>Rsc Neustadt</t>
  </si>
  <si>
    <t>RLP77906</t>
  </si>
  <si>
    <t>Jannika</t>
  </si>
  <si>
    <t>Scheuch</t>
  </si>
  <si>
    <t>GER19950524</t>
  </si>
  <si>
    <t>SV Allermöhe e.V.</t>
  </si>
  <si>
    <t>HAM62197</t>
  </si>
  <si>
    <t>R. 6.2  - Frauen Elite &amp; R. 6.3 – Juniorinnen U19</t>
  </si>
  <si>
    <t>Quast</t>
  </si>
  <si>
    <t>GER19891009</t>
  </si>
  <si>
    <t>Stevens Racing Team</t>
  </si>
  <si>
    <t>HAM060523</t>
  </si>
  <si>
    <t>Sickmüller</t>
  </si>
  <si>
    <t>GER19820318</t>
  </si>
  <si>
    <t>HAM60586</t>
  </si>
  <si>
    <t>Elite - A</t>
  </si>
  <si>
    <t>GER19910705</t>
  </si>
  <si>
    <t>HAM185484</t>
  </si>
  <si>
    <t>U 23 - A</t>
  </si>
  <si>
    <t>Enno</t>
  </si>
  <si>
    <t>GER19910911</t>
  </si>
  <si>
    <t>HAM60618</t>
  </si>
  <si>
    <t>Walsleben</t>
  </si>
  <si>
    <t>GER19900623</t>
  </si>
  <si>
    <t>SSV 1990 Gera e.V.</t>
  </si>
  <si>
    <t>THÜ41654</t>
  </si>
  <si>
    <t>Christoph</t>
  </si>
  <si>
    <t>Pfingsten</t>
  </si>
  <si>
    <t>GER19871120</t>
  </si>
  <si>
    <t>Cyclingteam De Rijke</t>
  </si>
  <si>
    <t>BRA41068</t>
  </si>
  <si>
    <t>Elite - KT</t>
  </si>
  <si>
    <t>Toni</t>
  </si>
  <si>
    <t>Bretschneider</t>
  </si>
  <si>
    <t>GER19911126</t>
  </si>
  <si>
    <t>SAC134195</t>
  </si>
  <si>
    <t>U 23 - B</t>
  </si>
  <si>
    <t>Sascha</t>
  </si>
  <si>
    <t>Wagner</t>
  </si>
  <si>
    <t>GER19870625</t>
  </si>
  <si>
    <t>Team action line</t>
  </si>
  <si>
    <t>HES74335</t>
  </si>
  <si>
    <t>Julian</t>
  </si>
  <si>
    <t>GER19930120</t>
  </si>
  <si>
    <t>HAM62012</t>
  </si>
  <si>
    <t>Rieckmann</t>
  </si>
  <si>
    <t>GER19930112</t>
  </si>
  <si>
    <t>HAM62093</t>
  </si>
  <si>
    <t>Nützsche</t>
  </si>
  <si>
    <t>GER19720711</t>
  </si>
  <si>
    <t>RSC Hildesheim</t>
  </si>
  <si>
    <t>Focus Bad Salzdetfurth</t>
  </si>
  <si>
    <t>Ambroziak</t>
  </si>
  <si>
    <t>GER19830718</t>
  </si>
  <si>
    <t>RSC 1984 Betzdorf e.V.</t>
  </si>
  <si>
    <t>Gunsha - Racingteam Elite</t>
  </si>
  <si>
    <t>RLP112626</t>
  </si>
  <si>
    <t>Elite - B</t>
  </si>
  <si>
    <t>Sebastian</t>
  </si>
  <si>
    <t>Hannöver</t>
  </si>
  <si>
    <t>GER19800219</t>
  </si>
  <si>
    <t>NDS90534</t>
  </si>
  <si>
    <t>Roman</t>
  </si>
  <si>
    <t>Sedlmair</t>
  </si>
  <si>
    <t>GER19890604</t>
  </si>
  <si>
    <t>RSV Schwalbe Ellmendingen e.V.</t>
  </si>
  <si>
    <t>BAD11229</t>
  </si>
  <si>
    <t>Sven</t>
  </si>
  <si>
    <t>GER19760115</t>
  </si>
  <si>
    <t>BRA92357</t>
  </si>
  <si>
    <t>Barry</t>
  </si>
  <si>
    <t>Hayes</t>
  </si>
  <si>
    <t>GER19890823</t>
  </si>
  <si>
    <t>RSC Probstei</t>
  </si>
  <si>
    <t>Team Specialized</t>
  </si>
  <si>
    <t>SCH150578</t>
  </si>
  <si>
    <t>U 23 - C</t>
  </si>
  <si>
    <t>Jan-David</t>
  </si>
  <si>
    <t>Manntz</t>
  </si>
  <si>
    <t>GER19781110</t>
  </si>
  <si>
    <t>BER32319</t>
  </si>
  <si>
    <t>Brzezinski</t>
  </si>
  <si>
    <t>GER19810701</t>
  </si>
  <si>
    <t>Igas Wendland</t>
  </si>
  <si>
    <t>NDS093098</t>
  </si>
  <si>
    <t>Tobias</t>
  </si>
  <si>
    <t>Deprie</t>
  </si>
  <si>
    <t>GER19921012</t>
  </si>
  <si>
    <t>HAM150784</t>
  </si>
  <si>
    <t>Tim</t>
  </si>
  <si>
    <t>GER19901201</t>
  </si>
  <si>
    <t>HAM62011</t>
  </si>
  <si>
    <t>GER19750906</t>
  </si>
  <si>
    <t>NDS90535</t>
  </si>
  <si>
    <t>Severin</t>
  </si>
  <si>
    <t>Schweisguth</t>
  </si>
  <si>
    <t>GER19860520</t>
  </si>
  <si>
    <t>Team Icehouse e.V.</t>
  </si>
  <si>
    <t>100ciclisti.com/Crossteam</t>
  </si>
  <si>
    <t>BAY25529</t>
  </si>
  <si>
    <t>Lechermann</t>
  </si>
  <si>
    <t>GER19840127</t>
  </si>
  <si>
    <t>Team Baier Landshut e.V.</t>
  </si>
  <si>
    <t>BAY23819</t>
  </si>
  <si>
    <t>Phil</t>
  </si>
  <si>
    <t>Herbst</t>
  </si>
  <si>
    <t>GER19880516</t>
  </si>
  <si>
    <t>HES171355</t>
  </si>
  <si>
    <t>Marcel</t>
  </si>
  <si>
    <t>GER19831204</t>
  </si>
  <si>
    <t>RSV Erzgebirge e.V.</t>
  </si>
  <si>
    <t>SAC131412</t>
  </si>
  <si>
    <t>GER19790306</t>
  </si>
  <si>
    <t>Team Citec - ROSE Versand Elite</t>
  </si>
  <si>
    <t>NDS90909</t>
  </si>
  <si>
    <t>Dani</t>
  </si>
  <si>
    <t>Bley</t>
  </si>
  <si>
    <t>GER19780526</t>
  </si>
  <si>
    <t>NDS93641</t>
  </si>
  <si>
    <t>Daniel</t>
  </si>
  <si>
    <t>Klemme</t>
  </si>
  <si>
    <t>GER19911229</t>
  </si>
  <si>
    <t>SC Wiedenbrück 2000 e.V.</t>
  </si>
  <si>
    <t>NRW100087</t>
  </si>
  <si>
    <t>Vladi</t>
  </si>
  <si>
    <t>Riha</t>
  </si>
  <si>
    <t>GER19730203</t>
  </si>
  <si>
    <t>BRE50297</t>
  </si>
  <si>
    <t>Florian</t>
  </si>
  <si>
    <t>Fahr</t>
  </si>
  <si>
    <t>GER19751203</t>
  </si>
  <si>
    <t>BER31060</t>
  </si>
  <si>
    <t>Mertens</t>
  </si>
  <si>
    <t>GER19860906</t>
  </si>
  <si>
    <t>Cycling-Team Wuppertal</t>
  </si>
  <si>
    <t>NRW108985</t>
  </si>
  <si>
    <t>Roithmeier</t>
  </si>
  <si>
    <t>GER19911002</t>
  </si>
  <si>
    <t>RSC Kelheim e.V.</t>
  </si>
  <si>
    <t>BAY28855</t>
  </si>
  <si>
    <t>GER19800416</t>
  </si>
  <si>
    <t>RSG '52 Stollberg e.V.</t>
  </si>
  <si>
    <t>SAC134599</t>
  </si>
  <si>
    <t>Schmidtmann</t>
  </si>
  <si>
    <t>GER19770418</t>
  </si>
  <si>
    <t>NDS93336</t>
  </si>
  <si>
    <t>Jörn</t>
  </si>
  <si>
    <t>Führing</t>
  </si>
  <si>
    <t>GER19731017</t>
  </si>
  <si>
    <t>RSC Wunstorf v. 1983 e.V.</t>
  </si>
  <si>
    <t>NDS91202</t>
  </si>
  <si>
    <t>Benjamin</t>
  </si>
  <si>
    <t>Kuchta</t>
  </si>
  <si>
    <t>GER19820512</t>
  </si>
  <si>
    <t>HAM90611</t>
  </si>
  <si>
    <t>Kemper</t>
  </si>
  <si>
    <t>GER19851130</t>
  </si>
  <si>
    <t>Cycling Team Bochum e.V.</t>
  </si>
  <si>
    <t>NRW104658</t>
  </si>
  <si>
    <t>Matthias</t>
  </si>
  <si>
    <t>Bechstein</t>
  </si>
  <si>
    <t>GER19810501</t>
  </si>
  <si>
    <t>RV 1899 Kassel e.V.</t>
  </si>
  <si>
    <t>HES74780</t>
  </si>
  <si>
    <t>Lorenzen</t>
  </si>
  <si>
    <t>GER19790621</t>
  </si>
  <si>
    <t>RV Concordia 1909 Hannover e.V.</t>
  </si>
  <si>
    <t>NDS92707</t>
  </si>
  <si>
    <t>Achim</t>
  </si>
  <si>
    <t>Scholz</t>
  </si>
  <si>
    <t>GER19820516</t>
  </si>
  <si>
    <t>Warsteiner All Terrain Team e.V.</t>
  </si>
  <si>
    <t>NRW108653</t>
  </si>
  <si>
    <t>Alexander</t>
  </si>
  <si>
    <t>GER19900127</t>
  </si>
  <si>
    <t>NDS92844</t>
  </si>
  <si>
    <t>R. 8.1  - Hobby Männer</t>
  </si>
  <si>
    <t>Krebs</t>
  </si>
  <si>
    <t>Jacek</t>
  </si>
  <si>
    <t>Kiecko-Falke</t>
  </si>
  <si>
    <t>Zweirad Hackmann</t>
  </si>
  <si>
    <t>Eichhorn</t>
  </si>
  <si>
    <t>Nordharzer RSG</t>
  </si>
  <si>
    <t>Schulze</t>
  </si>
  <si>
    <t>GER19810226</t>
  </si>
  <si>
    <t>MBC Hannover e.V.</t>
  </si>
  <si>
    <t>Jascha</t>
  </si>
  <si>
    <t>Brehme</t>
  </si>
  <si>
    <t>MTB-Verein-Berlin</t>
  </si>
  <si>
    <t>Perdigao</t>
  </si>
  <si>
    <t>Team Wiegetritt</t>
  </si>
  <si>
    <t>Neitzert</t>
  </si>
  <si>
    <t>SV Victoria Lauenau</t>
  </si>
  <si>
    <t>Deike</t>
  </si>
  <si>
    <t>NRT Bad Bikes</t>
  </si>
  <si>
    <t>Gerold</t>
  </si>
  <si>
    <t>Gebhardt</t>
  </si>
  <si>
    <t>Trias Hildesheim</t>
  </si>
  <si>
    <t>Andre</t>
  </si>
  <si>
    <t>Barth</t>
  </si>
  <si>
    <t>OSC Potsdam</t>
  </si>
  <si>
    <t>shop4cross</t>
  </si>
  <si>
    <t>Speckamp</t>
  </si>
  <si>
    <t>Maik</t>
  </si>
  <si>
    <t>Böse</t>
  </si>
  <si>
    <t>Jonathan</t>
  </si>
  <si>
    <t>Schäfer</t>
  </si>
  <si>
    <t>TSV Sensbachtal</t>
  </si>
  <si>
    <t>R. 8.2  - Hobby Senioren 2</t>
  </si>
  <si>
    <t>Kellner</t>
  </si>
  <si>
    <t>Naturkost Elkershausen</t>
  </si>
  <si>
    <t>Burkhard</t>
  </si>
  <si>
    <t>Becker</t>
  </si>
  <si>
    <t>Team Zweirad Hackmann</t>
  </si>
  <si>
    <t>Henry</t>
  </si>
  <si>
    <t>Thiel</t>
  </si>
  <si>
    <t>Meier</t>
  </si>
  <si>
    <t>RSC Vegesack</t>
  </si>
  <si>
    <t>R. 8.3  - Hobby Senioren 3, 4</t>
  </si>
  <si>
    <t>Martin</t>
  </si>
  <si>
    <t>Sandvoss</t>
  </si>
  <si>
    <t>TriAs Hildesheim</t>
  </si>
  <si>
    <t>Dieter</t>
  </si>
  <si>
    <t>Grubert</t>
  </si>
  <si>
    <t>Team Felt-Bikemaster Uelzen/Bad Bevensen</t>
  </si>
  <si>
    <t>Wedekin</t>
  </si>
  <si>
    <t>R. 8.4  - Hobby Frauen</t>
  </si>
  <si>
    <t>R. 8.5  - Hobby Juniorinnen U19</t>
  </si>
  <si>
    <t>R. 8.6  - Hobby Jugend weiblich U17</t>
  </si>
  <si>
    <t>R. 8.7  - Hobby Junioren U19</t>
  </si>
  <si>
    <t>R. 8.8  - Hobby Jugend männlich U17</t>
  </si>
  <si>
    <t>R. 8.9  - Hobby Schüler U15</t>
  </si>
  <si>
    <t>R. 8.10  - Hobby Schülerinnen U15</t>
  </si>
  <si>
    <t>Maria</t>
  </si>
  <si>
    <t>Weimann</t>
  </si>
  <si>
    <t xml:space="preserve">Jochen </t>
  </si>
  <si>
    <t>Hansch</t>
  </si>
  <si>
    <t>Bad Salzdetfurth racing</t>
  </si>
  <si>
    <t>Jan-Helge</t>
  </si>
  <si>
    <t>Lorenz</t>
  </si>
  <si>
    <t>Thimo</t>
  </si>
  <si>
    <t>Kuhnert</t>
  </si>
  <si>
    <t>Florenz</t>
  </si>
  <si>
    <t>Reinsch</t>
  </si>
  <si>
    <t>ja</t>
  </si>
  <si>
    <t>RSV Unna 1968</t>
  </si>
  <si>
    <t xml:space="preserve">  </t>
  </si>
  <si>
    <t>Sander</t>
  </si>
  <si>
    <t>Laura</t>
  </si>
  <si>
    <t>Simon</t>
  </si>
  <si>
    <t>Koßack</t>
  </si>
  <si>
    <t>Noha Luca</t>
  </si>
  <si>
    <t>Doris</t>
  </si>
  <si>
    <t>Steenfatt</t>
  </si>
  <si>
    <t>Focus BAD SALZDETFURTH racing</t>
  </si>
  <si>
    <t>Moritz</t>
  </si>
  <si>
    <t>Stoffregen</t>
  </si>
  <si>
    <t>08.08.200</t>
  </si>
  <si>
    <t>Marlon</t>
  </si>
  <si>
    <t>Niclas</t>
  </si>
  <si>
    <t>Sturm</t>
  </si>
  <si>
    <t>Ove</t>
  </si>
  <si>
    <t>Temme</t>
  </si>
  <si>
    <t>GER 19980623</t>
  </si>
  <si>
    <t>Hoff</t>
  </si>
  <si>
    <t>RV Germania Hamburg</t>
  </si>
  <si>
    <t>HAM062805</t>
  </si>
  <si>
    <t>Schüler - U15</t>
  </si>
  <si>
    <t>F</t>
  </si>
  <si>
    <t>GER19700708</t>
  </si>
  <si>
    <t>HAM062258</t>
  </si>
  <si>
    <t>Jürgen</t>
  </si>
  <si>
    <t>Scvhulz</t>
  </si>
  <si>
    <t>GER19550130</t>
  </si>
  <si>
    <t>SF Lauffen</t>
  </si>
  <si>
    <t>WTB180081</t>
  </si>
  <si>
    <t>Robin</t>
  </si>
  <si>
    <t>abgemeldet</t>
  </si>
  <si>
    <t>Fenske</t>
  </si>
  <si>
    <t>Ludwig</t>
  </si>
  <si>
    <t>Cords</t>
  </si>
  <si>
    <t>GER19971104</t>
  </si>
  <si>
    <t>Harvestehuder RSV v. 1909</t>
  </si>
  <si>
    <t>HAM062693</t>
  </si>
  <si>
    <t>Jacob</t>
  </si>
  <si>
    <t>GER19951213</t>
  </si>
  <si>
    <t>HAM062694</t>
  </si>
  <si>
    <t>Wunderlich</t>
  </si>
  <si>
    <t>Lennart</t>
  </si>
  <si>
    <t>Köhler</t>
  </si>
  <si>
    <t>Jannik</t>
  </si>
  <si>
    <t>Briehl</t>
  </si>
  <si>
    <t>GER19600529</t>
  </si>
  <si>
    <t>RSC Oldenburg 1965</t>
  </si>
  <si>
    <t>NDS090476</t>
  </si>
  <si>
    <t>U-23-Frauen</t>
  </si>
  <si>
    <t>RU Wangen</t>
  </si>
  <si>
    <t>Bad Salzdetfurth racing/RSC Hildesheim</t>
  </si>
  <si>
    <t>GER19640618</t>
  </si>
  <si>
    <t>RG Uni Hamburg</t>
  </si>
  <si>
    <t>HAM062067</t>
  </si>
  <si>
    <t>Stefan</t>
  </si>
  <si>
    <t>Doll</t>
  </si>
  <si>
    <t>Focus Bad Salzdetfurth Racing</t>
  </si>
  <si>
    <t>Rüdiger</t>
  </si>
  <si>
    <t>Hadel</t>
  </si>
  <si>
    <t>GER19620124</t>
  </si>
  <si>
    <t>NDS093883</t>
  </si>
  <si>
    <t>verschoben zu U19</t>
  </si>
  <si>
    <t>NDS093148</t>
  </si>
  <si>
    <t>Stricker Cycle Team</t>
  </si>
  <si>
    <t>1968</t>
  </si>
  <si>
    <t>Neborg</t>
  </si>
  <si>
    <t>Plagemann</t>
  </si>
  <si>
    <t>GER19940414</t>
  </si>
  <si>
    <t>PRC Emsstern Rheine</t>
  </si>
  <si>
    <t>NRW602276</t>
  </si>
  <si>
    <t>NDS095421</t>
  </si>
  <si>
    <t>Helmker</t>
  </si>
  <si>
    <t>Bremser</t>
  </si>
  <si>
    <t>GER19940515</t>
  </si>
  <si>
    <t>RSC Wiesbaden</t>
  </si>
  <si>
    <t>HES076376</t>
  </si>
  <si>
    <t>Roland</t>
  </si>
  <si>
    <t>GER19720724</t>
  </si>
  <si>
    <t>RSV Braunschweig 1923</t>
  </si>
  <si>
    <t>NDS098409</t>
  </si>
  <si>
    <t>Hölscher</t>
  </si>
  <si>
    <t>Heidenreich</t>
  </si>
  <si>
    <t>ja/Krankenhaus</t>
  </si>
  <si>
    <t>Jablonski</t>
  </si>
  <si>
    <t>Chriestian</t>
  </si>
  <si>
    <t>Emmel</t>
  </si>
  <si>
    <t>Michel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</si>
</sst>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dd/mm/yy"/>
    <numFmt numFmtId="166" formatCode="#,##0.00&quot; € &quot;;\-#,##0.00&quot; € &quot;;&quot; -&quot;#&quot; € &quot;;@\ "/>
  </numFmts>
  <fonts count="5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Symbol"/>
      <family val="1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6" fontId="7" fillId="0" borderId="0">
      <alignment/>
      <protection/>
    </xf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164" fontId="0" fillId="0" borderId="10" xfId="0" applyNumberFormat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165" fontId="4" fillId="34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47" applyFont="1" applyBorder="1">
      <alignment/>
      <protection/>
    </xf>
    <xf numFmtId="0" fontId="8" fillId="0" borderId="0" xfId="47" applyFont="1">
      <alignment/>
      <protection/>
    </xf>
    <xf numFmtId="0" fontId="9" fillId="0" borderId="0" xfId="47" applyFont="1">
      <alignment/>
      <protection/>
    </xf>
    <xf numFmtId="166" fontId="9" fillId="0" borderId="0" xfId="60" applyFont="1" applyFill="1" applyBorder="1" applyAlignment="1" applyProtection="1">
      <alignment/>
      <protection/>
    </xf>
    <xf numFmtId="0" fontId="2" fillId="0" borderId="10" xfId="47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0" xfId="47" applyFont="1" applyBorder="1" applyAlignment="1">
      <alignment horizontal="right"/>
      <protection/>
    </xf>
    <xf numFmtId="0" fontId="15" fillId="0" borderId="0" xfId="0" applyFont="1" applyAlignment="1">
      <alignment horizontal="left"/>
    </xf>
    <xf numFmtId="0" fontId="16" fillId="0" borderId="0" xfId="47" applyFont="1" applyAlignment="1">
      <alignment horizontal="right"/>
      <protection/>
    </xf>
    <xf numFmtId="0" fontId="16" fillId="0" borderId="0" xfId="47" applyFont="1">
      <alignment/>
      <protection/>
    </xf>
    <xf numFmtId="164" fontId="16" fillId="0" borderId="0" xfId="47" applyNumberFormat="1" applyFont="1" applyAlignment="1">
      <alignment horizontal="left"/>
      <protection/>
    </xf>
    <xf numFmtId="166" fontId="16" fillId="0" borderId="0" xfId="60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166" fontId="2" fillId="0" borderId="10" xfId="60" applyFont="1" applyFill="1" applyBorder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" fillId="34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justify"/>
    </xf>
    <xf numFmtId="165" fontId="0" fillId="0" borderId="10" xfId="0" applyNumberFormat="1" applyBorder="1" applyAlignment="1">
      <alignment/>
    </xf>
    <xf numFmtId="0" fontId="4" fillId="36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14" fontId="0" fillId="0" borderId="10" xfId="0" applyNumberFormat="1" applyBorder="1" applyAlignment="1" quotePrefix="1">
      <alignment/>
    </xf>
    <xf numFmtId="46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0" xfId="47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6" fillId="0" borderId="0" xfId="47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6" fillId="0" borderId="0" xfId="47" applyFont="1" applyAlignment="1">
      <alignment horizontal="right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pane ySplit="1" topLeftCell="A1" activePane="bottomLeft" state="split"/>
      <selection pane="topLeft" activeCell="A1" sqref="A1"/>
      <selection pane="bottomLeft" activeCell="A25" sqref="A25"/>
    </sheetView>
  </sheetViews>
  <sheetFormatPr defaultColWidth="11.57421875" defaultRowHeight="12.75"/>
  <cols>
    <col min="1" max="1" width="42.421875" style="0" customWidth="1"/>
    <col min="2" max="2" width="11.57421875" style="0" customWidth="1"/>
    <col min="3" max="3" width="10.140625" style="0" customWidth="1"/>
    <col min="4" max="4" width="11.57421875" style="0" customWidth="1"/>
    <col min="5" max="5" width="15.421875" style="0" customWidth="1"/>
    <col min="6" max="6" width="11.7109375" style="0" customWidth="1"/>
  </cols>
  <sheetData>
    <row r="1" spans="1:6" ht="25.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5" t="s">
        <v>7</v>
      </c>
      <c r="C2" s="5" t="s">
        <v>8</v>
      </c>
      <c r="D2" s="5">
        <f>MAX('R. 0.1  - Kids-Cup Schüler U11 '!A5:A98)</f>
        <v>8</v>
      </c>
      <c r="E2" s="65">
        <f>SUM(D2:D9)</f>
        <v>15</v>
      </c>
      <c r="F2" s="6" t="s">
        <v>9</v>
      </c>
    </row>
    <row r="3" spans="1:6" ht="12.75">
      <c r="A3" s="4" t="s">
        <v>10</v>
      </c>
      <c r="B3" s="5" t="s">
        <v>7</v>
      </c>
      <c r="C3" s="5" t="s">
        <v>8</v>
      </c>
      <c r="D3" s="5">
        <f>MAX('R. 0.2  - Kids-Cup Schülerinnen'!A5:A98)</f>
        <v>3</v>
      </c>
      <c r="E3" s="65"/>
      <c r="F3" s="6" t="s">
        <v>9</v>
      </c>
    </row>
    <row r="4" spans="1:6" ht="12.75">
      <c r="A4" s="4" t="s">
        <v>11</v>
      </c>
      <c r="B4" s="5" t="s">
        <v>7</v>
      </c>
      <c r="C4" s="5" t="s">
        <v>12</v>
      </c>
      <c r="D4" s="5">
        <f>MAX('R. 0.3  - Kids-Cup Schüler U13 '!A5:A98)</f>
        <v>3</v>
      </c>
      <c r="E4" s="65"/>
      <c r="F4" s="6" t="s">
        <v>9</v>
      </c>
    </row>
    <row r="5" spans="1:6" ht="12.75">
      <c r="A5" s="4" t="s">
        <v>13</v>
      </c>
      <c r="B5" s="5" t="s">
        <v>7</v>
      </c>
      <c r="C5" s="5" t="s">
        <v>12</v>
      </c>
      <c r="D5" s="5">
        <f>MAX('R. 0.4  - Kids-Cup Schülerinnen'!A5:A98)</f>
        <v>0</v>
      </c>
      <c r="E5" s="65"/>
      <c r="F5" s="6" t="s">
        <v>9</v>
      </c>
    </row>
    <row r="6" spans="1:8" ht="12.75">
      <c r="A6" s="4" t="s">
        <v>14</v>
      </c>
      <c r="B6" s="5" t="s">
        <v>7</v>
      </c>
      <c r="C6" s="5" t="s">
        <v>8</v>
      </c>
      <c r="D6" s="5">
        <f>MAX('R. 1.1  - Kids-Cup Schüler U11'!A5:A98)</f>
        <v>0</v>
      </c>
      <c r="E6" s="65"/>
      <c r="F6" s="6" t="s">
        <v>9</v>
      </c>
      <c r="H6" s="7" t="s">
        <v>15</v>
      </c>
    </row>
    <row r="7" spans="1:8" ht="12.75">
      <c r="A7" s="4" t="s">
        <v>16</v>
      </c>
      <c r="B7" s="5" t="s">
        <v>7</v>
      </c>
      <c r="C7" s="5" t="s">
        <v>8</v>
      </c>
      <c r="D7" s="5">
        <f>MAX('R. 1.2  - Kids-Cup Schülerinnen'!A5:A100)</f>
        <v>0</v>
      </c>
      <c r="E7" s="65"/>
      <c r="F7" s="6" t="s">
        <v>9</v>
      </c>
      <c r="H7" s="7" t="s">
        <v>17</v>
      </c>
    </row>
    <row r="8" spans="1:8" ht="12.75">
      <c r="A8" s="4" t="s">
        <v>18</v>
      </c>
      <c r="B8" s="5" t="s">
        <v>7</v>
      </c>
      <c r="C8" s="5" t="s">
        <v>12</v>
      </c>
      <c r="D8" s="5">
        <f>MAX('R. 2.1  - Kids-Cup Schüler U13'!A5:A100)</f>
        <v>1</v>
      </c>
      <c r="E8" s="65"/>
      <c r="F8" s="6" t="s">
        <v>9</v>
      </c>
      <c r="H8" s="7" t="s">
        <v>19</v>
      </c>
    </row>
    <row r="9" spans="1:8" ht="12.75">
      <c r="A9" s="4" t="s">
        <v>20</v>
      </c>
      <c r="B9" s="5" t="s">
        <v>7</v>
      </c>
      <c r="C9" s="5" t="s">
        <v>12</v>
      </c>
      <c r="D9" s="5">
        <f>MAX('R. 2.2  - Kids-Cup Schülerinnen'!A5:A100)</f>
        <v>0</v>
      </c>
      <c r="E9" s="65"/>
      <c r="F9" s="6" t="s">
        <v>9</v>
      </c>
      <c r="H9" s="7" t="s">
        <v>21</v>
      </c>
    </row>
    <row r="10" spans="1:8" ht="12.75">
      <c r="A10" s="4" t="s">
        <v>22</v>
      </c>
      <c r="B10" s="5" t="s">
        <v>23</v>
      </c>
      <c r="C10" s="5" t="s">
        <v>24</v>
      </c>
      <c r="D10" s="5">
        <f>MAX('R. 3.1  - Schüler U15'!A5:A100)</f>
        <v>10</v>
      </c>
      <c r="E10" s="66">
        <f>SUM(D10:D11)</f>
        <v>12</v>
      </c>
      <c r="F10" s="6" t="s">
        <v>9</v>
      </c>
      <c r="H10" s="7" t="s">
        <v>25</v>
      </c>
    </row>
    <row r="11" spans="1:8" ht="12.75">
      <c r="A11" s="4" t="s">
        <v>26</v>
      </c>
      <c r="B11" s="5" t="s">
        <v>23</v>
      </c>
      <c r="C11" s="5" t="s">
        <v>27</v>
      </c>
      <c r="D11" s="5">
        <f>MAX('R. 3.2  - Schülerinnen U15'!A5:A100)</f>
        <v>2</v>
      </c>
      <c r="E11" s="66"/>
      <c r="F11" s="6" t="s">
        <v>9</v>
      </c>
      <c r="H11" s="7" t="s">
        <v>28</v>
      </c>
    </row>
    <row r="12" spans="1:8" ht="12.75">
      <c r="A12" s="4" t="s">
        <v>29</v>
      </c>
      <c r="B12" s="5" t="s">
        <v>30</v>
      </c>
      <c r="C12" s="5" t="s">
        <v>31</v>
      </c>
      <c r="D12" s="5">
        <f>MAX('R. 4.1  - Jugend männlich U17'!A5:A98)</f>
        <v>22</v>
      </c>
      <c r="E12" s="66">
        <f>SUM(D12:D14)</f>
        <v>37</v>
      </c>
      <c r="F12" s="6" t="s">
        <v>9</v>
      </c>
      <c r="H12" s="7" t="s">
        <v>32</v>
      </c>
    </row>
    <row r="13" spans="1:8" ht="12.75">
      <c r="A13" s="4" t="s">
        <v>33</v>
      </c>
      <c r="B13" s="5" t="s">
        <v>30</v>
      </c>
      <c r="C13" s="5" t="s">
        <v>34</v>
      </c>
      <c r="D13" s="5">
        <f>MAX('R. 4.2  - Senioren 3, 4'!A5:A100)</f>
        <v>13</v>
      </c>
      <c r="E13" s="66"/>
      <c r="F13" s="8">
        <f>SUM('R. 4.2  - Senioren 3, 4'!O5:O15)</f>
        <v>110</v>
      </c>
      <c r="H13" s="7" t="s">
        <v>35</v>
      </c>
    </row>
    <row r="14" spans="1:8" ht="12.75">
      <c r="A14" s="4" t="s">
        <v>36</v>
      </c>
      <c r="B14" s="5" t="s">
        <v>30</v>
      </c>
      <c r="C14" s="5" t="s">
        <v>37</v>
      </c>
      <c r="D14" s="5">
        <f>MAX('R. 4.3  - Jugend weiblich U17'!A5:A100)</f>
        <v>2</v>
      </c>
      <c r="E14" s="66"/>
      <c r="F14" s="6" t="s">
        <v>9</v>
      </c>
      <c r="H14" s="7" t="s">
        <v>38</v>
      </c>
    </row>
    <row r="15" spans="1:8" ht="12.75">
      <c r="A15" s="4" t="s">
        <v>39</v>
      </c>
      <c r="B15" s="5" t="s">
        <v>40</v>
      </c>
      <c r="C15" s="5" t="s">
        <v>41</v>
      </c>
      <c r="D15" s="5">
        <f>MAX('R. 5  - Senioren 2_Masters'!A5:A96)</f>
        <v>42</v>
      </c>
      <c r="E15" s="5">
        <f>D15</f>
        <v>42</v>
      </c>
      <c r="F15" s="8">
        <f>SUM('R. 5  - Senioren 2_Masters'!O5:O44)</f>
        <v>370</v>
      </c>
      <c r="H15" s="9" t="s">
        <v>42</v>
      </c>
    </row>
    <row r="16" spans="1:8" ht="12.75">
      <c r="A16" s="4" t="s">
        <v>43</v>
      </c>
      <c r="B16" s="5" t="s">
        <v>40</v>
      </c>
      <c r="C16" s="5" t="s">
        <v>44</v>
      </c>
      <c r="D16" s="5">
        <f>MAX('R. 6.1  - Junioren U19'!A5:A99)</f>
        <v>28</v>
      </c>
      <c r="E16" s="66">
        <f>SUM(D16:D18)</f>
        <v>48</v>
      </c>
      <c r="F16" s="8">
        <f>SUM('R. 6.1  - Junioren U19'!O5:O28)</f>
        <v>100</v>
      </c>
      <c r="H16" s="10" t="s">
        <v>45</v>
      </c>
    </row>
    <row r="17" spans="1:8" ht="12.75">
      <c r="A17" s="4" t="s">
        <v>46</v>
      </c>
      <c r="B17" s="5" t="s">
        <v>40</v>
      </c>
      <c r="C17" s="5" t="s">
        <v>47</v>
      </c>
      <c r="D17" s="5">
        <f>MAX('R. 6.2  - Frauen Elite'!A5:A95)</f>
        <v>16</v>
      </c>
      <c r="E17" s="66"/>
      <c r="F17" s="8">
        <f>SUM('R. 6.2  - Frauen Elite'!O5:O15)</f>
        <v>100</v>
      </c>
      <c r="H17" s="10" t="s">
        <v>48</v>
      </c>
    </row>
    <row r="18" spans="1:8" ht="12.75">
      <c r="A18" s="4" t="s">
        <v>49</v>
      </c>
      <c r="B18" s="5" t="s">
        <v>40</v>
      </c>
      <c r="C18" s="5" t="s">
        <v>47</v>
      </c>
      <c r="D18" s="5">
        <f>MAX('R. 6.3  - Juniorinnen U19'!A5:A100)</f>
        <v>4</v>
      </c>
      <c r="E18" s="66"/>
      <c r="F18" s="8">
        <f>SUM('R. 6.3  - Juniorinnen U19'!O5:O8)</f>
        <v>20</v>
      </c>
      <c r="H18" s="10" t="s">
        <v>50</v>
      </c>
    </row>
    <row r="19" spans="1:8" ht="12.75">
      <c r="A19" s="4" t="s">
        <v>51</v>
      </c>
      <c r="B19" s="5" t="s">
        <v>52</v>
      </c>
      <c r="C19" s="5" t="s">
        <v>53</v>
      </c>
      <c r="D19" s="5">
        <f>MAX('R. 7  - Männer Elite'!A5:A94)</f>
        <v>43</v>
      </c>
      <c r="E19" s="5">
        <f>D19</f>
        <v>43</v>
      </c>
      <c r="F19" s="8">
        <f>SUM('R. 7  - Männer Elite'!O5:O44)</f>
        <v>400</v>
      </c>
      <c r="H19" s="11" t="s">
        <v>54</v>
      </c>
    </row>
    <row r="20" spans="1:8" ht="12.75">
      <c r="A20" s="4" t="s">
        <v>55</v>
      </c>
      <c r="B20" s="5" t="s">
        <v>40</v>
      </c>
      <c r="C20" s="5" t="s">
        <v>56</v>
      </c>
      <c r="D20" s="5">
        <f>MAX('R. 8.1  - Hobby Männer'!A5:A98)</f>
        <v>16</v>
      </c>
      <c r="E20" s="66">
        <f>SUM(D20:D29)</f>
        <v>41</v>
      </c>
      <c r="F20" s="8">
        <f>SUM('R. 8.1  - Hobby Männer'!O5:O17)</f>
        <v>130</v>
      </c>
      <c r="H20" s="12" t="s">
        <v>57</v>
      </c>
    </row>
    <row r="21" spans="1:8" ht="12.75">
      <c r="A21" s="4" t="s">
        <v>58</v>
      </c>
      <c r="B21" s="5" t="s">
        <v>40</v>
      </c>
      <c r="C21" s="5" t="s">
        <v>59</v>
      </c>
      <c r="D21" s="5">
        <f>MAX('R. 8.2  - Hobby Senioren 2'!A5:A99)</f>
        <v>15</v>
      </c>
      <c r="E21" s="66"/>
      <c r="F21" s="8">
        <f>SUM('R. 8.2  - Hobby Senioren 2'!O5:O8)</f>
        <v>40</v>
      </c>
      <c r="H21" s="12" t="s">
        <v>60</v>
      </c>
    </row>
    <row r="22" spans="1:8" ht="12.75">
      <c r="A22" s="4" t="s">
        <v>61</v>
      </c>
      <c r="B22" s="5" t="s">
        <v>40</v>
      </c>
      <c r="C22" s="5" t="s">
        <v>62</v>
      </c>
      <c r="D22" s="5">
        <f>MAX('R. 8.3  - Hobby Senioren 3, 4'!A5:A100)</f>
        <v>5</v>
      </c>
      <c r="E22" s="66"/>
      <c r="F22" s="8">
        <f>SUM('R. 8.3  - Hobby Senioren 3, 4'!O5:O7)</f>
        <v>50</v>
      </c>
      <c r="H22" s="12" t="s">
        <v>63</v>
      </c>
    </row>
    <row r="23" spans="1:8" ht="12.75">
      <c r="A23" s="4" t="s">
        <v>64</v>
      </c>
      <c r="B23" s="5" t="s">
        <v>40</v>
      </c>
      <c r="C23" s="5" t="s">
        <v>65</v>
      </c>
      <c r="D23" s="5">
        <f>MAX('R. 8.4  - Hobby Frauen'!A5:A100)</f>
        <v>0</v>
      </c>
      <c r="E23" s="66"/>
      <c r="F23" s="8">
        <v>0</v>
      </c>
      <c r="H23" s="12" t="s">
        <v>66</v>
      </c>
    </row>
    <row r="24" spans="1:8" ht="12.75">
      <c r="A24" s="4" t="s">
        <v>67</v>
      </c>
      <c r="B24" s="5" t="s">
        <v>40</v>
      </c>
      <c r="C24" s="5" t="s">
        <v>65</v>
      </c>
      <c r="D24" s="5">
        <f>MAX('R. 8.5  - Hobby Juniorinnen U19'!A5:A100)</f>
        <v>0</v>
      </c>
      <c r="E24" s="66"/>
      <c r="F24" s="8">
        <v>0</v>
      </c>
      <c r="H24" s="12" t="s">
        <v>68</v>
      </c>
    </row>
    <row r="25" spans="1:8" ht="12.75">
      <c r="A25" s="4" t="s">
        <v>69</v>
      </c>
      <c r="B25" s="5" t="s">
        <v>40</v>
      </c>
      <c r="C25" s="5" t="s">
        <v>65</v>
      </c>
      <c r="D25" s="5">
        <f>MAX('R. 8.6  - Hobby Jugend weiblich'!A5:A100)</f>
        <v>0</v>
      </c>
      <c r="E25" s="66"/>
      <c r="F25" s="8">
        <v>0</v>
      </c>
      <c r="H25" s="12" t="s">
        <v>70</v>
      </c>
    </row>
    <row r="26" spans="1:8" ht="12.75">
      <c r="A26" s="4" t="s">
        <v>71</v>
      </c>
      <c r="B26" s="5" t="s">
        <v>40</v>
      </c>
      <c r="C26" s="5" t="s">
        <v>72</v>
      </c>
      <c r="D26" s="5">
        <f>MAX('R. 8.7  - Hobby Junioren U19'!A5:A100)</f>
        <v>0</v>
      </c>
      <c r="E26" s="66"/>
      <c r="F26" s="8">
        <v>0</v>
      </c>
      <c r="H26" s="12" t="s">
        <v>73</v>
      </c>
    </row>
    <row r="27" spans="1:8" ht="12.75">
      <c r="A27" s="4" t="s">
        <v>74</v>
      </c>
      <c r="B27" s="5" t="s">
        <v>40</v>
      </c>
      <c r="C27" s="5" t="s">
        <v>72</v>
      </c>
      <c r="D27" s="5">
        <f>MAX('R. 8.8  - Hobby Jugend männlich'!A5:A100)</f>
        <v>3</v>
      </c>
      <c r="E27" s="66"/>
      <c r="F27" s="8">
        <v>0</v>
      </c>
      <c r="H27" s="7" t="s">
        <v>75</v>
      </c>
    </row>
    <row r="28" spans="1:8" ht="12.75">
      <c r="A28" s="4" t="s">
        <v>76</v>
      </c>
      <c r="B28" s="5" t="s">
        <v>40</v>
      </c>
      <c r="C28" s="5" t="s">
        <v>77</v>
      </c>
      <c r="D28" s="5">
        <f>MAX('R. 8.9  - Hobby Schüler U15'!A5:A100)</f>
        <v>2</v>
      </c>
      <c r="E28" s="66"/>
      <c r="F28" s="8">
        <v>0</v>
      </c>
      <c r="H28" s="7" t="s">
        <v>78</v>
      </c>
    </row>
    <row r="29" spans="1:8" ht="12.75">
      <c r="A29" s="4" t="s">
        <v>79</v>
      </c>
      <c r="B29" s="5" t="s">
        <v>40</v>
      </c>
      <c r="C29" s="5" t="s">
        <v>80</v>
      </c>
      <c r="D29" s="5">
        <f>MAX('R. 8.10  - Hobby Schülerinnen U'!A5:A100)</f>
        <v>0</v>
      </c>
      <c r="E29" s="66"/>
      <c r="F29" s="8">
        <v>0</v>
      </c>
      <c r="H29" s="7" t="s">
        <v>81</v>
      </c>
    </row>
    <row r="30" spans="1:6" ht="12.75">
      <c r="A30" s="67" t="s">
        <v>82</v>
      </c>
      <c r="B30" s="67"/>
      <c r="C30" s="67"/>
      <c r="D30" s="13">
        <f>SUM(D6:D29)</f>
        <v>224</v>
      </c>
      <c r="E30" s="13"/>
      <c r="F30" s="14">
        <f>SUM(F6:F29)</f>
        <v>1320</v>
      </c>
    </row>
  </sheetData>
  <sheetProtection selectLockedCells="1" selectUnlockedCells="1"/>
  <mergeCells count="6">
    <mergeCell ref="E2:E9"/>
    <mergeCell ref="E10:E11"/>
    <mergeCell ref="E12:E14"/>
    <mergeCell ref="E16:E18"/>
    <mergeCell ref="E20:E29"/>
    <mergeCell ref="A30:C30"/>
  </mergeCells>
  <hyperlinks>
    <hyperlink ref="A2" location="R! 0.1  - Kids-Cup Schüler U11 Hobby" display="R. 0.1  - Kids-Cup Schüler U11 Hobby"/>
    <hyperlink ref="A3" location="R! 0.2  - Kids-Cup Schülerinnen U11 Hobby" display="R. 0.2  - Kids-Cup Schülerinnen U11 Hobby"/>
    <hyperlink ref="A4" location="R! 0.3  - Kids-Cup Schüler U13 Hobby" display="R. 0.3  - Kids-Cup Schüler U13 Hobby"/>
    <hyperlink ref="A5" location="R! 0.4  - Kids-Cup Schülerinnen U13 Hobby" display="R. 0.4  - Kids-Cup Schülerinnen U13 Hobby"/>
    <hyperlink ref="A6" location="R! 1.1  - Kids-Cup Schüler U11" display="R. 1.1  - Kids-Cup Schüler U11"/>
    <hyperlink ref="A7" location="R! 1.2  - Kids-Cup Schülerinnen U11" display="R. 1.2  - Kids-Cup Schülerinnen U11"/>
    <hyperlink ref="A8" location="R! 2.1  - Kids-Cup Schüler U13" display="R. 2.1  - Kids-Cup Schüler U13"/>
    <hyperlink ref="A9" location="R! 2.2  - Kids-Cup Schülerinnen U13" display="R. 2.2  - Kids-Cup Schülerinnen U13"/>
    <hyperlink ref="A10" location="R! 3.1  - Schüler U15" display="R. 3.1  - Schüler U15"/>
    <hyperlink ref="A11" location="R! 3.2  - Schülerinnen U15" display="R. 3.2  - Schülerinnen U15"/>
    <hyperlink ref="A12" location="R! 4.1  - Jugend männlich U17" display="R. 4.1  - Jugend männlich U17"/>
    <hyperlink ref="A13" location="R! 4.2  - Senioren 3, 4" display="R. 4.2  - Senioren 3, 4"/>
    <hyperlink ref="A14" location="R! 4.3  - Jugend weiblich U17" display="R. 4.3  - Jugend weiblich U17"/>
    <hyperlink ref="A15" location="R! 5  - Senioren 2_Masters" display="R. 5  - Senioren 2_Masters"/>
    <hyperlink ref="A16" location="R! 6.1  - Junioren U19" display="R. 6.1  - Junioren U19"/>
    <hyperlink ref="A17" location="R! 6.2  - Frauen Elite" display="R. 6.2  - Frauen Elite"/>
    <hyperlink ref="A18" location="R! 6.3  - Juniorinnen U19" display="R. 6.3  - Juniorinnen U19"/>
    <hyperlink ref="A19" location="R! 7  - Männer Elite" display="R. 7  - Männer Elite"/>
    <hyperlink ref="A20" location="R! 8.1  - Hobby Männer" display="R. 8.1  - Hobby Männer (1993-1972)"/>
    <hyperlink ref="A21" location="R! 8.2  - Hobby Senioren 2" display="R. 8.2  - Hobby Senioren 2 (1971-1962)"/>
    <hyperlink ref="A22" location="R! 8.3  - Hobby Senioren 3, 4" display="R. 8.3  - Hobby Senioren 3, 4 (1961 und älter)"/>
    <hyperlink ref="A23" location="R! 8.4  - Hobby Frauen" display="R. 8.4  - Hobby Frauen (1993 und älter)"/>
    <hyperlink ref="A24" location="R! 8.5  - Hobby Juniorinnen U19" display="R. 8.5  - Hobby Juniorinnen U19 (1994-1995)"/>
    <hyperlink ref="A25" location="R! 8.6  - Hobby Jugend weiblich U17" display="R. 8.6  - Hobby Jugend weiblich U17 (1996-1997)"/>
    <hyperlink ref="A26" location="R! 8.7  - Hobby Junioren U19" display="R. 8.7  - Hobby Junioren U19 (1994-1995)"/>
    <hyperlink ref="A27" location="R! 8.8  - Hobby Jugend männlich U17" display="R. 8.8  - Hobby Jugend männlich U17 (1996-1997)"/>
    <hyperlink ref="A28" location="R! 8.9  - Hobby Schüler U15" display="R. 8.9  - Hobby Schüler U15 (1998-1999)"/>
    <hyperlink ref="A29" location="R! 8.10  - Hobby Schülerinnen U15" display="R. 8.10  - Hobby Schülerinnen U15 (1998-1999)"/>
  </hyperlinks>
  <printOptions/>
  <pageMargins left="0.39375" right="0.39375" top="0.39375" bottom="0.63125" header="0.5118055555555555" footer="0.39375"/>
  <pageSetup firstPageNumber="1" useFirstPageNumber="1" fitToHeight="5" fitToWidth="1" horizontalDpi="300" verticalDpi="300" orientation="landscape" paperSize="9" r:id="rId1"/>
  <headerFooter alignWithMargins="0"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pane ySplit="1" topLeftCell="A1" activePane="topLeft" state="split"/>
      <selection pane="topLeft" activeCell="B11" sqref="B11"/>
      <selection pane="bottomLeft" activeCell="B11" sqref="B11"/>
    </sheetView>
  </sheetViews>
  <sheetFormatPr defaultColWidth="11.57421875" defaultRowHeight="12.75"/>
  <cols>
    <col min="1" max="1" width="7.8515625" style="35" customWidth="1"/>
    <col min="2" max="2" width="10.421875" style="35" customWidth="1"/>
    <col min="3" max="3" width="11.57421875" style="35" customWidth="1"/>
    <col min="4" max="4" width="13.421875" style="35" customWidth="1"/>
    <col min="5" max="5" width="14.140625" style="35" customWidth="1"/>
    <col min="6" max="6" width="18.0039062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18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12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4" ht="12.75">
      <c r="A5" s="36">
        <v>1</v>
      </c>
      <c r="B5" s="36" t="s">
        <v>168</v>
      </c>
      <c r="C5" s="36" t="s">
        <v>169</v>
      </c>
      <c r="D5" s="33" t="s">
        <v>170</v>
      </c>
      <c r="E5" s="47">
        <v>36667</v>
      </c>
      <c r="F5" s="36" t="s">
        <v>171</v>
      </c>
      <c r="G5" s="36"/>
      <c r="H5" s="36" t="s">
        <v>172</v>
      </c>
      <c r="I5" s="36"/>
      <c r="J5" s="46">
        <v>100</v>
      </c>
      <c r="K5" s="36"/>
      <c r="L5" s="20"/>
      <c r="M5" s="36"/>
      <c r="N5" s="36"/>
    </row>
    <row r="6" spans="1:14" ht="12.75">
      <c r="A6" s="36"/>
      <c r="B6" s="36"/>
      <c r="C6" s="36"/>
      <c r="D6" s="36"/>
      <c r="E6" s="36"/>
      <c r="F6" s="36"/>
      <c r="G6" s="36"/>
      <c r="H6" s="36"/>
      <c r="I6" s="36"/>
      <c r="J6" s="46">
        <v>101</v>
      </c>
      <c r="K6" s="36"/>
      <c r="L6" s="20"/>
      <c r="M6" s="36"/>
      <c r="N6" s="36"/>
    </row>
    <row r="7" spans="1:14" ht="12.75">
      <c r="A7" s="36"/>
      <c r="B7" s="36"/>
      <c r="C7" s="36"/>
      <c r="D7" s="36"/>
      <c r="E7" s="36"/>
      <c r="F7" s="36"/>
      <c r="G7" s="36"/>
      <c r="H7" s="36"/>
      <c r="I7" s="36"/>
      <c r="J7" s="46">
        <v>102</v>
      </c>
      <c r="K7" s="36"/>
      <c r="L7" s="20"/>
      <c r="M7" s="36"/>
      <c r="N7" s="36"/>
    </row>
    <row r="8" spans="1:14" ht="12.75">
      <c r="A8" s="36"/>
      <c r="B8" s="36"/>
      <c r="C8" s="36"/>
      <c r="D8" s="36"/>
      <c r="E8" s="36"/>
      <c r="F8" s="36"/>
      <c r="G8" s="36"/>
      <c r="H8" s="36"/>
      <c r="I8" s="36"/>
      <c r="J8" s="46">
        <v>103</v>
      </c>
      <c r="K8" s="36"/>
      <c r="L8" s="20"/>
      <c r="M8" s="36"/>
      <c r="N8" s="36"/>
    </row>
    <row r="9" spans="1:14" ht="12.75">
      <c r="A9" s="36"/>
      <c r="B9" s="36"/>
      <c r="C9" s="36"/>
      <c r="D9" s="36"/>
      <c r="E9" s="36"/>
      <c r="F9" s="36"/>
      <c r="G9" s="36"/>
      <c r="H9" s="36"/>
      <c r="I9" s="36"/>
      <c r="J9" s="46">
        <v>104</v>
      </c>
      <c r="K9" s="36"/>
      <c r="L9" s="20"/>
      <c r="M9" s="36"/>
      <c r="N9" s="36"/>
    </row>
    <row r="10" spans="1:14" ht="12.75">
      <c r="A10" s="36"/>
      <c r="B10" s="36"/>
      <c r="C10" s="36"/>
      <c r="D10" s="36"/>
      <c r="E10" s="36"/>
      <c r="F10" s="36"/>
      <c r="G10" s="36"/>
      <c r="H10" s="36"/>
      <c r="I10" s="36"/>
      <c r="J10" s="46">
        <v>105</v>
      </c>
      <c r="K10" s="36"/>
      <c r="L10" s="20"/>
      <c r="M10" s="36"/>
      <c r="N10" s="36"/>
    </row>
    <row r="11" spans="1:14" ht="12.75">
      <c r="A11" s="36"/>
      <c r="B11" s="36"/>
      <c r="C11" s="36"/>
      <c r="D11" s="36"/>
      <c r="E11" s="36"/>
      <c r="F11" s="36"/>
      <c r="G11" s="36"/>
      <c r="H11" s="36"/>
      <c r="I11" s="36"/>
      <c r="J11" s="46">
        <v>106</v>
      </c>
      <c r="K11" s="36"/>
      <c r="L11" s="20"/>
      <c r="M11" s="36"/>
      <c r="N11" s="36"/>
    </row>
    <row r="12" spans="1:14" ht="12.75">
      <c r="A12" s="36"/>
      <c r="B12" s="36"/>
      <c r="C12" s="36"/>
      <c r="D12" s="36"/>
      <c r="E12" s="36"/>
      <c r="F12" s="36"/>
      <c r="G12" s="36"/>
      <c r="H12" s="36"/>
      <c r="I12" s="36"/>
      <c r="J12" s="46">
        <v>107</v>
      </c>
      <c r="K12" s="36"/>
      <c r="L12" s="20"/>
      <c r="M12" s="36"/>
      <c r="N12" s="36"/>
    </row>
    <row r="13" spans="1:14" ht="12.75">
      <c r="A13" s="36"/>
      <c r="B13" s="36"/>
      <c r="C13" s="36"/>
      <c r="D13" s="36"/>
      <c r="E13" s="36"/>
      <c r="F13" s="36"/>
      <c r="G13" s="36"/>
      <c r="H13" s="36"/>
      <c r="I13" s="36"/>
      <c r="J13" s="46">
        <v>108</v>
      </c>
      <c r="K13" s="36"/>
      <c r="L13" s="20"/>
      <c r="M13" s="36"/>
      <c r="N13" s="36"/>
    </row>
    <row r="14" spans="1:14" ht="12.75">
      <c r="A14" s="36"/>
      <c r="B14" s="36"/>
      <c r="C14" s="36"/>
      <c r="D14" s="36"/>
      <c r="E14" s="36"/>
      <c r="F14" s="36"/>
      <c r="G14" s="36"/>
      <c r="H14" s="36"/>
      <c r="I14" s="36"/>
      <c r="J14" s="46">
        <v>109</v>
      </c>
      <c r="K14" s="36"/>
      <c r="L14" s="20"/>
      <c r="M14" s="36"/>
      <c r="N14" s="36"/>
    </row>
    <row r="15" spans="1:1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91" r:id="rId1"/>
  <headerFooter alignWithMargins="0"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1" topLeftCell="A1" activePane="topLeft" state="split"/>
      <selection pane="topLeft" activeCell="B11" sqref="B11"/>
      <selection pane="bottomLeft" activeCell="B11" sqref="B1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20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12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46">
        <v>110</v>
      </c>
      <c r="K5" s="36"/>
      <c r="L5" s="20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46">
        <v>111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46">
        <v>112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46">
        <v>113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46">
        <v>114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r:id="rId1"/>
  <headerFooter alignWithMargins="0">
    <oddFooter>&amp;CSeite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C1">
      <pane ySplit="1" topLeftCell="A1" activePane="bottomLeft" state="split"/>
      <selection pane="topLeft" activeCell="A1" sqref="A1:O1"/>
      <selection pane="bottomLeft" activeCell="A5" sqref="A5:M14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3.421875" style="35" customWidth="1"/>
    <col min="5" max="5" width="14.140625" style="35" customWidth="1"/>
    <col min="6" max="6" width="31.8515625" style="35" customWidth="1"/>
    <col min="7" max="7" width="7.8515625" style="35" customWidth="1"/>
    <col min="8" max="8" width="12.00390625" style="35" customWidth="1"/>
    <col min="9" max="9" width="13.2812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22</v>
      </c>
      <c r="B2" s="72"/>
      <c r="C2" s="72"/>
      <c r="D2" s="72"/>
      <c r="E2" s="37" t="s">
        <v>149</v>
      </c>
      <c r="F2" s="38" t="s">
        <v>23</v>
      </c>
      <c r="G2" s="39" t="s">
        <v>150</v>
      </c>
      <c r="H2" s="38" t="s">
        <v>24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4" ht="12.75">
      <c r="A5" s="36">
        <v>2</v>
      </c>
      <c r="B5" s="36" t="s">
        <v>179</v>
      </c>
      <c r="C5" s="36" t="s">
        <v>180</v>
      </c>
      <c r="D5" s="36" t="s">
        <v>181</v>
      </c>
      <c r="E5" s="45">
        <v>35866</v>
      </c>
      <c r="F5" s="20" t="s">
        <v>957</v>
      </c>
      <c r="G5" s="36"/>
      <c r="H5" s="36" t="s">
        <v>182</v>
      </c>
      <c r="I5" s="36" t="s">
        <v>178</v>
      </c>
      <c r="J5" s="46">
        <v>71</v>
      </c>
      <c r="K5" s="20" t="s">
        <v>956</v>
      </c>
      <c r="L5" s="20">
        <v>1</v>
      </c>
      <c r="M5" s="62">
        <v>0.015520833333333333</v>
      </c>
      <c r="N5" s="36"/>
    </row>
    <row r="6" spans="1:14" ht="12.75">
      <c r="A6" s="36">
        <v>3</v>
      </c>
      <c r="B6" s="36" t="s">
        <v>183</v>
      </c>
      <c r="C6" s="36" t="s">
        <v>184</v>
      </c>
      <c r="D6" s="36" t="s">
        <v>185</v>
      </c>
      <c r="E6" s="45">
        <v>35958</v>
      </c>
      <c r="F6" s="36" t="s">
        <v>186</v>
      </c>
      <c r="G6" s="36"/>
      <c r="H6" s="36" t="s">
        <v>187</v>
      </c>
      <c r="I6" s="36" t="s">
        <v>178</v>
      </c>
      <c r="J6" s="46">
        <v>72</v>
      </c>
      <c r="K6" s="20" t="s">
        <v>956</v>
      </c>
      <c r="L6" s="20">
        <v>2</v>
      </c>
      <c r="M6" s="62">
        <v>0.015520833333333333</v>
      </c>
      <c r="N6" s="36"/>
    </row>
    <row r="7" spans="1:14" ht="12.75">
      <c r="A7" s="36">
        <v>5</v>
      </c>
      <c r="B7" s="36" t="s">
        <v>192</v>
      </c>
      <c r="C7" s="36" t="s">
        <v>193</v>
      </c>
      <c r="D7" s="36" t="s">
        <v>194</v>
      </c>
      <c r="E7" s="45">
        <v>35951</v>
      </c>
      <c r="F7" s="36" t="s">
        <v>195</v>
      </c>
      <c r="G7" s="36"/>
      <c r="H7" s="36" t="s">
        <v>196</v>
      </c>
      <c r="I7" s="36" t="s">
        <v>178</v>
      </c>
      <c r="J7" s="46">
        <v>74</v>
      </c>
      <c r="K7" s="20" t="s">
        <v>956</v>
      </c>
      <c r="L7" s="20">
        <v>3</v>
      </c>
      <c r="M7" s="62">
        <v>0.016979166666666667</v>
      </c>
      <c r="N7" s="36"/>
    </row>
    <row r="8" spans="1:14" ht="12.75">
      <c r="A8" s="36">
        <v>6</v>
      </c>
      <c r="B8" s="36" t="s">
        <v>197</v>
      </c>
      <c r="C8" s="36" t="s">
        <v>198</v>
      </c>
      <c r="D8" s="36" t="s">
        <v>199</v>
      </c>
      <c r="E8" s="45">
        <v>35871</v>
      </c>
      <c r="F8" s="36" t="s">
        <v>200</v>
      </c>
      <c r="G8" s="36"/>
      <c r="H8" s="36" t="s">
        <v>201</v>
      </c>
      <c r="I8" s="36" t="s">
        <v>178</v>
      </c>
      <c r="J8" s="46">
        <v>75</v>
      </c>
      <c r="K8" s="20" t="s">
        <v>956</v>
      </c>
      <c r="L8" s="20">
        <v>4</v>
      </c>
      <c r="M8" s="62">
        <v>0.017233796296296296</v>
      </c>
      <c r="N8" s="36"/>
    </row>
    <row r="9" spans="1:14" ht="12.75">
      <c r="A9" s="36">
        <v>7</v>
      </c>
      <c r="B9" s="36" t="s">
        <v>202</v>
      </c>
      <c r="C9" s="36" t="s">
        <v>203</v>
      </c>
      <c r="D9" s="36" t="s">
        <v>204</v>
      </c>
      <c r="E9" s="45">
        <v>35920</v>
      </c>
      <c r="F9" s="36" t="s">
        <v>205</v>
      </c>
      <c r="G9" s="36"/>
      <c r="H9" s="36" t="s">
        <v>206</v>
      </c>
      <c r="I9" s="36" t="s">
        <v>178</v>
      </c>
      <c r="J9" s="46">
        <v>76</v>
      </c>
      <c r="K9" s="20" t="s">
        <v>956</v>
      </c>
      <c r="L9" s="20">
        <v>5</v>
      </c>
      <c r="M9" s="62">
        <v>0.017233796296296296</v>
      </c>
      <c r="N9" s="36"/>
    </row>
    <row r="10" spans="1:14" ht="12.75">
      <c r="A10" s="36">
        <v>1</v>
      </c>
      <c r="B10" s="36" t="s">
        <v>173</v>
      </c>
      <c r="C10" s="36" t="s">
        <v>174</v>
      </c>
      <c r="D10" s="36" t="s">
        <v>175</v>
      </c>
      <c r="E10" s="45">
        <v>36140</v>
      </c>
      <c r="F10" s="36" t="s">
        <v>176</v>
      </c>
      <c r="G10" s="20"/>
      <c r="H10" s="36" t="s">
        <v>177</v>
      </c>
      <c r="I10" s="36" t="s">
        <v>178</v>
      </c>
      <c r="J10" s="46">
        <v>70</v>
      </c>
      <c r="K10" s="20" t="s">
        <v>956</v>
      </c>
      <c r="L10" s="20">
        <v>6</v>
      </c>
      <c r="M10" s="63">
        <v>0.017465277777777777</v>
      </c>
      <c r="N10" s="36"/>
    </row>
    <row r="11" spans="1:14" ht="12.75">
      <c r="A11" s="36">
        <v>9</v>
      </c>
      <c r="B11" s="36" t="s">
        <v>213</v>
      </c>
      <c r="C11" s="36" t="s">
        <v>214</v>
      </c>
      <c r="D11" s="36" t="s">
        <v>215</v>
      </c>
      <c r="E11" s="45">
        <v>36133</v>
      </c>
      <c r="F11" s="36" t="s">
        <v>186</v>
      </c>
      <c r="G11" s="36"/>
      <c r="H11" s="36" t="s">
        <v>216</v>
      </c>
      <c r="I11" s="36" t="s">
        <v>178</v>
      </c>
      <c r="J11" s="46">
        <v>78</v>
      </c>
      <c r="K11" s="20" t="s">
        <v>956</v>
      </c>
      <c r="L11" s="20">
        <v>7</v>
      </c>
      <c r="M11" s="63">
        <v>0.01775462962962963</v>
      </c>
      <c r="N11" s="36"/>
    </row>
    <row r="12" spans="1:14" ht="12.75">
      <c r="A12" s="36">
        <v>4</v>
      </c>
      <c r="B12" s="36" t="s">
        <v>188</v>
      </c>
      <c r="C12" s="36" t="s">
        <v>189</v>
      </c>
      <c r="D12" s="36" t="s">
        <v>190</v>
      </c>
      <c r="E12" s="45">
        <v>36123</v>
      </c>
      <c r="F12" s="36" t="s">
        <v>186</v>
      </c>
      <c r="G12" s="36"/>
      <c r="H12" s="36" t="s">
        <v>191</v>
      </c>
      <c r="I12" s="36" t="s">
        <v>178</v>
      </c>
      <c r="J12" s="46">
        <v>73</v>
      </c>
      <c r="K12" s="20" t="s">
        <v>956</v>
      </c>
      <c r="L12" s="20">
        <v>8</v>
      </c>
      <c r="M12" s="63">
        <v>0.01783564814814815</v>
      </c>
      <c r="N12" s="36"/>
    </row>
    <row r="13" spans="1:14" ht="12.75">
      <c r="A13" s="36">
        <v>10</v>
      </c>
      <c r="B13" s="20" t="s">
        <v>973</v>
      </c>
      <c r="C13" s="20" t="s">
        <v>974</v>
      </c>
      <c r="D13" s="20" t="s">
        <v>975</v>
      </c>
      <c r="E13" s="58">
        <v>35969</v>
      </c>
      <c r="F13" s="20" t="s">
        <v>977</v>
      </c>
      <c r="G13" s="36"/>
      <c r="H13" s="20" t="s">
        <v>978</v>
      </c>
      <c r="I13" s="20" t="s">
        <v>979</v>
      </c>
      <c r="J13" s="46">
        <v>79</v>
      </c>
      <c r="K13" s="20" t="s">
        <v>956</v>
      </c>
      <c r="L13" s="20">
        <v>9</v>
      </c>
      <c r="M13" s="63">
        <v>0.017997685185185186</v>
      </c>
      <c r="N13" s="36"/>
    </row>
    <row r="14" spans="1:14" ht="12.75">
      <c r="A14" s="36">
        <v>8</v>
      </c>
      <c r="B14" s="36" t="s">
        <v>207</v>
      </c>
      <c r="C14" s="36" t="s">
        <v>208</v>
      </c>
      <c r="D14" s="36" t="s">
        <v>209</v>
      </c>
      <c r="E14" s="45">
        <v>36454</v>
      </c>
      <c r="F14" s="36" t="s">
        <v>210</v>
      </c>
      <c r="G14" s="36"/>
      <c r="H14" s="36" t="s">
        <v>211</v>
      </c>
      <c r="I14" s="36" t="s">
        <v>212</v>
      </c>
      <c r="J14" s="46">
        <v>77</v>
      </c>
      <c r="K14" s="20" t="s">
        <v>956</v>
      </c>
      <c r="L14" s="20">
        <v>10</v>
      </c>
      <c r="M14" s="63">
        <v>0.021261574074074075</v>
      </c>
      <c r="N14" s="36"/>
    </row>
    <row r="15" spans="1:14" ht="12.75">
      <c r="A15" s="36"/>
      <c r="B15" s="36"/>
      <c r="C15" s="36"/>
      <c r="D15" s="36"/>
      <c r="E15" s="36"/>
      <c r="F15" s="36"/>
      <c r="G15" s="36"/>
      <c r="H15" s="36"/>
      <c r="I15" s="36"/>
      <c r="J15" s="46">
        <v>80</v>
      </c>
      <c r="K15" s="36"/>
      <c r="L15" s="20"/>
      <c r="M15" s="36"/>
      <c r="N15" s="36"/>
    </row>
    <row r="16" spans="1:14" ht="12.75">
      <c r="A16" s="36"/>
      <c r="B16" s="36"/>
      <c r="C16" s="36"/>
      <c r="D16" s="36"/>
      <c r="E16" s="36"/>
      <c r="F16" s="36"/>
      <c r="G16" s="36"/>
      <c r="H16" s="36"/>
      <c r="I16" s="36"/>
      <c r="J16" s="46">
        <v>81</v>
      </c>
      <c r="K16" s="36"/>
      <c r="L16" s="20"/>
      <c r="M16" s="36"/>
      <c r="N16" s="36"/>
    </row>
    <row r="17" spans="1:14" ht="12.75">
      <c r="A17" s="36"/>
      <c r="B17" s="36"/>
      <c r="C17" s="36"/>
      <c r="D17" s="36"/>
      <c r="E17" s="36"/>
      <c r="F17" s="36"/>
      <c r="G17" s="36"/>
      <c r="H17" s="36"/>
      <c r="I17" s="36"/>
      <c r="J17" s="46">
        <v>82</v>
      </c>
      <c r="K17" s="36"/>
      <c r="L17" s="20"/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46">
        <v>83</v>
      </c>
      <c r="K18" s="36"/>
      <c r="L18" s="20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46">
        <v>84</v>
      </c>
      <c r="K19" s="36"/>
      <c r="L19" s="20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46">
        <v>85</v>
      </c>
      <c r="K20" s="36"/>
      <c r="L20" s="20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46">
        <v>86</v>
      </c>
      <c r="K21" s="36"/>
      <c r="L21" s="20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46">
        <v>87</v>
      </c>
      <c r="K22" s="36"/>
      <c r="L22" s="20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46">
        <v>88</v>
      </c>
      <c r="K23" s="36"/>
      <c r="L23" s="20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46">
        <v>89</v>
      </c>
      <c r="K24" s="36"/>
      <c r="L24" s="20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81" r:id="rId1"/>
  <headerFooter alignWithMargins="0"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pane ySplit="1" topLeftCell="A2" activePane="bottomLeft" state="split"/>
      <selection pane="topLeft" activeCell="A1" sqref="A1:O1"/>
      <selection pane="bottomLeft" activeCell="L6" sqref="L6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3.421875" style="35" customWidth="1"/>
    <col min="5" max="5" width="14.140625" style="35" customWidth="1"/>
    <col min="6" max="6" width="24.7109375" style="35" customWidth="1"/>
    <col min="7" max="7" width="7.8515625" style="35" customWidth="1"/>
    <col min="8" max="8" width="11.57421875" style="35" customWidth="1"/>
    <col min="9" max="9" width="13.2812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26</v>
      </c>
      <c r="B2" s="72"/>
      <c r="C2" s="72"/>
      <c r="D2" s="72"/>
      <c r="E2" s="37" t="s">
        <v>149</v>
      </c>
      <c r="F2" s="38" t="s">
        <v>23</v>
      </c>
      <c r="G2" s="39" t="s">
        <v>150</v>
      </c>
      <c r="H2" s="38" t="s">
        <v>27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4" ht="12.75">
      <c r="A5" s="36">
        <v>1</v>
      </c>
      <c r="B5" s="36" t="s">
        <v>217</v>
      </c>
      <c r="C5" s="36" t="s">
        <v>218</v>
      </c>
      <c r="D5" s="36" t="s">
        <v>219</v>
      </c>
      <c r="E5" s="45">
        <v>36105</v>
      </c>
      <c r="F5" s="36" t="s">
        <v>220</v>
      </c>
      <c r="G5" s="36"/>
      <c r="H5" s="36" t="s">
        <v>221</v>
      </c>
      <c r="I5" s="36" t="s">
        <v>178</v>
      </c>
      <c r="J5" s="46">
        <v>90</v>
      </c>
      <c r="K5" s="20" t="s">
        <v>956</v>
      </c>
      <c r="L5" s="20">
        <v>1</v>
      </c>
      <c r="M5" s="63">
        <v>0.018726851851851852</v>
      </c>
      <c r="N5" s="36"/>
    </row>
    <row r="6" spans="1:14" ht="12.75">
      <c r="A6" s="36">
        <v>2</v>
      </c>
      <c r="B6" s="36" t="s">
        <v>222</v>
      </c>
      <c r="C6" s="36" t="s">
        <v>223</v>
      </c>
      <c r="D6" s="36" t="s">
        <v>224</v>
      </c>
      <c r="E6" s="45">
        <v>36276</v>
      </c>
      <c r="F6" s="36" t="s">
        <v>225</v>
      </c>
      <c r="G6" s="36"/>
      <c r="H6" s="36" t="s">
        <v>226</v>
      </c>
      <c r="I6" s="36" t="s">
        <v>212</v>
      </c>
      <c r="J6" s="46">
        <v>91</v>
      </c>
      <c r="K6" s="20" t="s">
        <v>956</v>
      </c>
      <c r="L6" s="20">
        <v>2</v>
      </c>
      <c r="M6" s="63">
        <v>0.024166666666666666</v>
      </c>
      <c r="N6" s="36"/>
    </row>
    <row r="7" spans="1:14" ht="12.75">
      <c r="A7" s="36"/>
      <c r="B7" s="36"/>
      <c r="C7" s="36"/>
      <c r="D7" s="36"/>
      <c r="E7" s="36"/>
      <c r="F7" s="36"/>
      <c r="G7" s="36"/>
      <c r="H7" s="36"/>
      <c r="I7" s="36"/>
      <c r="J7" s="46">
        <v>92</v>
      </c>
      <c r="K7" s="36"/>
      <c r="L7" s="20"/>
      <c r="M7" s="36"/>
      <c r="N7" s="36"/>
    </row>
    <row r="8" spans="1:14" ht="12.75">
      <c r="A8" s="36"/>
      <c r="B8" s="36"/>
      <c r="C8" s="36"/>
      <c r="D8" s="36"/>
      <c r="E8" s="36"/>
      <c r="F8" s="36"/>
      <c r="G8" s="36"/>
      <c r="H8" s="36"/>
      <c r="I8" s="36"/>
      <c r="J8" s="46">
        <v>93</v>
      </c>
      <c r="K8" s="36"/>
      <c r="L8" s="20"/>
      <c r="M8" s="36"/>
      <c r="N8" s="36"/>
    </row>
    <row r="9" spans="1:14" ht="12.75">
      <c r="A9" s="36"/>
      <c r="B9" s="36"/>
      <c r="C9" s="36"/>
      <c r="D9" s="36"/>
      <c r="E9" s="36"/>
      <c r="F9" s="36"/>
      <c r="G9" s="36"/>
      <c r="H9" s="36"/>
      <c r="I9" s="36"/>
      <c r="J9" s="46">
        <v>94</v>
      </c>
      <c r="K9" s="36"/>
      <c r="L9" s="20"/>
      <c r="M9" s="36"/>
      <c r="N9" s="36"/>
    </row>
    <row r="10" spans="1:14" ht="12.75">
      <c r="A10" s="36"/>
      <c r="B10" s="36"/>
      <c r="C10" s="36"/>
      <c r="D10" s="36"/>
      <c r="E10" s="36"/>
      <c r="F10" s="36"/>
      <c r="G10" s="36"/>
      <c r="H10" s="36"/>
      <c r="I10" s="36"/>
      <c r="J10" s="46">
        <v>95</v>
      </c>
      <c r="K10" s="36"/>
      <c r="L10" s="20"/>
      <c r="M10" s="36"/>
      <c r="N10" s="36"/>
    </row>
    <row r="11" spans="1:14" ht="12.75">
      <c r="A11" s="36"/>
      <c r="B11" s="36"/>
      <c r="C11" s="36"/>
      <c r="D11" s="36"/>
      <c r="E11" s="36"/>
      <c r="F11" s="36"/>
      <c r="G11" s="36"/>
      <c r="H11" s="36"/>
      <c r="I11" s="36"/>
      <c r="J11" s="46">
        <v>96</v>
      </c>
      <c r="K11" s="36"/>
      <c r="L11" s="20"/>
      <c r="M11" s="36"/>
      <c r="N11" s="36"/>
    </row>
    <row r="12" spans="1:14" ht="12.75">
      <c r="A12" s="36"/>
      <c r="B12" s="36"/>
      <c r="C12" s="36"/>
      <c r="D12" s="36"/>
      <c r="E12" s="36"/>
      <c r="F12" s="36"/>
      <c r="G12" s="36"/>
      <c r="H12" s="36"/>
      <c r="I12" s="36"/>
      <c r="J12" s="46">
        <v>97</v>
      </c>
      <c r="K12" s="36"/>
      <c r="L12" s="20"/>
      <c r="M12" s="36"/>
      <c r="N12" s="36"/>
    </row>
    <row r="13" spans="1:14" ht="12.75">
      <c r="A13" s="36"/>
      <c r="B13" s="36"/>
      <c r="C13" s="36"/>
      <c r="D13" s="36"/>
      <c r="E13" s="36"/>
      <c r="F13" s="36"/>
      <c r="G13" s="36"/>
      <c r="H13" s="36"/>
      <c r="I13" s="36"/>
      <c r="J13" s="46">
        <v>98</v>
      </c>
      <c r="K13" s="36"/>
      <c r="L13" s="20"/>
      <c r="M13" s="36"/>
      <c r="N13" s="36"/>
    </row>
    <row r="14" spans="1:14" ht="12.75">
      <c r="A14" s="36"/>
      <c r="B14" s="36"/>
      <c r="C14" s="36"/>
      <c r="D14" s="36"/>
      <c r="E14" s="36"/>
      <c r="F14" s="36"/>
      <c r="G14" s="36"/>
      <c r="H14" s="36"/>
      <c r="I14" s="36"/>
      <c r="J14" s="46">
        <v>99</v>
      </c>
      <c r="K14" s="36"/>
      <c r="L14" s="20"/>
      <c r="M14" s="36"/>
      <c r="N14" s="36"/>
    </row>
    <row r="15" spans="1:1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85" r:id="rId1"/>
  <headerFooter alignWithMargins="0">
    <oddFooter>&amp;CSeite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pane ySplit="1" topLeftCell="A1" activePane="bottomLeft" state="split"/>
      <selection pane="topLeft" activeCell="A1" sqref="A1:O1"/>
      <selection pane="bottomLeft" activeCell="K4" sqref="K4"/>
    </sheetView>
  </sheetViews>
  <sheetFormatPr defaultColWidth="11.57421875" defaultRowHeight="12.75"/>
  <cols>
    <col min="1" max="1" width="7.8515625" style="35" customWidth="1"/>
    <col min="2" max="2" width="14.57421875" style="35" customWidth="1"/>
    <col min="3" max="3" width="11.57421875" style="35" customWidth="1"/>
    <col min="4" max="4" width="13.421875" style="35" customWidth="1"/>
    <col min="5" max="5" width="14.140625" style="35" customWidth="1"/>
    <col min="6" max="6" width="39.00390625" style="35" customWidth="1"/>
    <col min="7" max="7" width="13.8515625" style="35" customWidth="1"/>
    <col min="8" max="8" width="11.57421875" style="35" customWidth="1"/>
    <col min="9" max="9" width="13.2812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29</v>
      </c>
      <c r="B2" s="72"/>
      <c r="C2" s="72"/>
      <c r="D2" s="72"/>
      <c r="E2" s="37" t="s">
        <v>149</v>
      </c>
      <c r="F2" s="38" t="s">
        <v>30</v>
      </c>
      <c r="G2" s="39" t="s">
        <v>150</v>
      </c>
      <c r="H2" s="38" t="s">
        <v>31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4" ht="12.75">
      <c r="A5" s="36">
        <v>19</v>
      </c>
      <c r="B5" s="36" t="s">
        <v>309</v>
      </c>
      <c r="C5" s="36" t="s">
        <v>310</v>
      </c>
      <c r="D5" s="36" t="s">
        <v>311</v>
      </c>
      <c r="E5" s="45">
        <v>35332</v>
      </c>
      <c r="F5" s="36"/>
      <c r="G5" s="36" t="s">
        <v>312</v>
      </c>
      <c r="H5" s="36">
        <v>8509</v>
      </c>
      <c r="I5" s="36" t="s">
        <v>232</v>
      </c>
      <c r="J5" s="46">
        <v>19</v>
      </c>
      <c r="K5" s="20" t="s">
        <v>956</v>
      </c>
      <c r="L5" s="20">
        <v>1</v>
      </c>
      <c r="M5" s="36"/>
      <c r="N5" s="36"/>
    </row>
    <row r="6" spans="1:14" ht="12.75">
      <c r="A6" s="36">
        <v>2</v>
      </c>
      <c r="B6" s="36" t="s">
        <v>233</v>
      </c>
      <c r="C6" s="36" t="s">
        <v>234</v>
      </c>
      <c r="D6" s="36" t="s">
        <v>235</v>
      </c>
      <c r="E6" s="45">
        <v>35227</v>
      </c>
      <c r="F6" s="36" t="s">
        <v>236</v>
      </c>
      <c r="G6" s="36"/>
      <c r="H6" s="36" t="s">
        <v>237</v>
      </c>
      <c r="I6" s="36" t="s">
        <v>232</v>
      </c>
      <c r="J6" s="46">
        <v>2</v>
      </c>
      <c r="K6" s="20" t="s">
        <v>956</v>
      </c>
      <c r="L6" s="20">
        <v>2</v>
      </c>
      <c r="M6" s="36"/>
      <c r="N6" s="36"/>
    </row>
    <row r="7" spans="1:14" ht="12.75">
      <c r="A7" s="36">
        <v>9</v>
      </c>
      <c r="B7" s="36" t="s">
        <v>265</v>
      </c>
      <c r="C7" s="36" t="s">
        <v>266</v>
      </c>
      <c r="D7" s="36" t="s">
        <v>267</v>
      </c>
      <c r="E7" s="45">
        <v>35576</v>
      </c>
      <c r="F7" s="36" t="s">
        <v>268</v>
      </c>
      <c r="G7" s="36"/>
      <c r="H7" s="36" t="s">
        <v>269</v>
      </c>
      <c r="I7" s="36" t="s">
        <v>178</v>
      </c>
      <c r="J7" s="46">
        <v>9</v>
      </c>
      <c r="K7" s="20" t="s">
        <v>956</v>
      </c>
      <c r="L7" s="20">
        <v>3</v>
      </c>
      <c r="M7" s="36"/>
      <c r="N7" s="36"/>
    </row>
    <row r="8" spans="1:14" ht="12.75">
      <c r="A8" s="36">
        <v>1</v>
      </c>
      <c r="B8" s="36" t="s">
        <v>227</v>
      </c>
      <c r="C8" s="36" t="s">
        <v>228</v>
      </c>
      <c r="D8" s="36" t="s">
        <v>229</v>
      </c>
      <c r="E8" s="45">
        <v>35086</v>
      </c>
      <c r="F8" s="36" t="s">
        <v>230</v>
      </c>
      <c r="G8" s="36"/>
      <c r="H8" s="36" t="s">
        <v>231</v>
      </c>
      <c r="I8" s="36" t="s">
        <v>232</v>
      </c>
      <c r="J8" s="46">
        <v>1</v>
      </c>
      <c r="K8" s="36"/>
      <c r="L8" s="20">
        <v>4</v>
      </c>
      <c r="M8" s="36"/>
      <c r="N8" s="36"/>
    </row>
    <row r="9" spans="1:14" ht="12.75">
      <c r="A9" s="36">
        <v>3</v>
      </c>
      <c r="B9" s="36" t="s">
        <v>238</v>
      </c>
      <c r="C9" s="36" t="s">
        <v>218</v>
      </c>
      <c r="D9" s="36" t="s">
        <v>239</v>
      </c>
      <c r="E9" s="45">
        <v>35238</v>
      </c>
      <c r="F9" s="36" t="s">
        <v>220</v>
      </c>
      <c r="G9" s="36"/>
      <c r="H9" s="36" t="s">
        <v>240</v>
      </c>
      <c r="I9" s="36" t="s">
        <v>232</v>
      </c>
      <c r="J9" s="46">
        <v>3</v>
      </c>
      <c r="K9" s="20" t="s">
        <v>956</v>
      </c>
      <c r="L9" s="20">
        <v>5</v>
      </c>
      <c r="M9" s="36"/>
      <c r="N9" s="36"/>
    </row>
    <row r="10" spans="1:14" ht="12.75">
      <c r="A10" s="36">
        <v>7</v>
      </c>
      <c r="B10" s="36" t="s">
        <v>255</v>
      </c>
      <c r="C10" s="36" t="s">
        <v>256</v>
      </c>
      <c r="D10" s="36" t="s">
        <v>257</v>
      </c>
      <c r="E10" s="45">
        <v>35253</v>
      </c>
      <c r="F10" s="36" t="s">
        <v>258</v>
      </c>
      <c r="G10" s="36"/>
      <c r="H10" s="36" t="s">
        <v>259</v>
      </c>
      <c r="I10" s="36" t="s">
        <v>232</v>
      </c>
      <c r="J10" s="46">
        <v>7</v>
      </c>
      <c r="K10" s="20" t="s">
        <v>956</v>
      </c>
      <c r="L10" s="20">
        <v>6</v>
      </c>
      <c r="M10" s="36"/>
      <c r="N10" s="36"/>
    </row>
    <row r="11" spans="1:14" ht="12.75">
      <c r="A11" s="36">
        <v>22</v>
      </c>
      <c r="B11" s="20" t="s">
        <v>991</v>
      </c>
      <c r="C11" s="20" t="s">
        <v>992</v>
      </c>
      <c r="D11" s="20" t="s">
        <v>993</v>
      </c>
      <c r="E11" s="58">
        <v>35738</v>
      </c>
      <c r="F11" s="20" t="s">
        <v>994</v>
      </c>
      <c r="G11" s="36"/>
      <c r="H11" s="20" t="s">
        <v>995</v>
      </c>
      <c r="I11" s="36"/>
      <c r="J11" s="46">
        <v>22</v>
      </c>
      <c r="K11" s="20" t="s">
        <v>956</v>
      </c>
      <c r="L11" s="20">
        <v>7</v>
      </c>
      <c r="M11" s="36"/>
      <c r="N11" s="36"/>
    </row>
    <row r="12" spans="1:14" ht="12.75">
      <c r="A12" s="36">
        <v>6</v>
      </c>
      <c r="B12" s="36" t="s">
        <v>251</v>
      </c>
      <c r="C12" s="36" t="s">
        <v>252</v>
      </c>
      <c r="D12" s="36" t="s">
        <v>253</v>
      </c>
      <c r="E12" s="45">
        <v>35354</v>
      </c>
      <c r="F12" s="36" t="s">
        <v>254</v>
      </c>
      <c r="G12" s="36"/>
      <c r="H12" s="36">
        <v>6133</v>
      </c>
      <c r="I12" s="36" t="s">
        <v>232</v>
      </c>
      <c r="J12" s="46">
        <v>6</v>
      </c>
      <c r="K12" s="20" t="s">
        <v>956</v>
      </c>
      <c r="L12" s="20">
        <v>8</v>
      </c>
      <c r="M12" s="36"/>
      <c r="N12" s="36"/>
    </row>
    <row r="13" spans="1:14" ht="12.75">
      <c r="A13" s="36">
        <v>10</v>
      </c>
      <c r="B13" s="36" t="s">
        <v>270</v>
      </c>
      <c r="C13" s="36" t="s">
        <v>271</v>
      </c>
      <c r="D13" s="36" t="s">
        <v>272</v>
      </c>
      <c r="E13" s="45">
        <v>35449</v>
      </c>
      <c r="F13" s="36" t="s">
        <v>273</v>
      </c>
      <c r="G13" s="36"/>
      <c r="H13" s="36" t="s">
        <v>274</v>
      </c>
      <c r="I13" s="36" t="s">
        <v>178</v>
      </c>
      <c r="J13" s="46">
        <v>10</v>
      </c>
      <c r="K13" s="20" t="s">
        <v>956</v>
      </c>
      <c r="L13" s="20">
        <v>9</v>
      </c>
      <c r="M13" s="36"/>
      <c r="N13" s="36"/>
    </row>
    <row r="14" spans="1:14" ht="12.75">
      <c r="A14" s="36">
        <v>18</v>
      </c>
      <c r="B14" s="36" t="s">
        <v>304</v>
      </c>
      <c r="C14" s="36" t="s">
        <v>305</v>
      </c>
      <c r="D14" s="36" t="s">
        <v>306</v>
      </c>
      <c r="E14" s="45">
        <v>35250</v>
      </c>
      <c r="F14" s="36" t="s">
        <v>307</v>
      </c>
      <c r="G14" s="36"/>
      <c r="H14" s="36" t="s">
        <v>308</v>
      </c>
      <c r="I14" s="36" t="s">
        <v>232</v>
      </c>
      <c r="J14" s="46">
        <v>18</v>
      </c>
      <c r="K14" s="20" t="s">
        <v>956</v>
      </c>
      <c r="L14" s="20">
        <v>10</v>
      </c>
      <c r="M14" s="36"/>
      <c r="N14" s="36"/>
    </row>
    <row r="15" spans="1:14" ht="12.75">
      <c r="A15" s="36">
        <v>8</v>
      </c>
      <c r="B15" s="36" t="s">
        <v>260</v>
      </c>
      <c r="C15" s="36" t="s">
        <v>261</v>
      </c>
      <c r="D15" s="36" t="s">
        <v>262</v>
      </c>
      <c r="E15" s="45">
        <v>35223</v>
      </c>
      <c r="F15" s="36" t="s">
        <v>263</v>
      </c>
      <c r="G15" s="36"/>
      <c r="H15" s="36" t="s">
        <v>264</v>
      </c>
      <c r="I15" s="36" t="s">
        <v>232</v>
      </c>
      <c r="J15" s="46">
        <v>8</v>
      </c>
      <c r="K15" s="20" t="s">
        <v>956</v>
      </c>
      <c r="L15" s="20">
        <v>11</v>
      </c>
      <c r="M15" s="36"/>
      <c r="N15" s="36"/>
    </row>
    <row r="16" spans="1:14" ht="12.75">
      <c r="A16" s="36">
        <v>12</v>
      </c>
      <c r="B16" s="36" t="s">
        <v>279</v>
      </c>
      <c r="C16" s="36" t="s">
        <v>280</v>
      </c>
      <c r="D16" s="36" t="s">
        <v>281</v>
      </c>
      <c r="E16" s="45">
        <v>35647</v>
      </c>
      <c r="F16" s="36" t="s">
        <v>282</v>
      </c>
      <c r="G16" s="36"/>
      <c r="H16" s="36" t="s">
        <v>283</v>
      </c>
      <c r="I16" s="36" t="s">
        <v>178</v>
      </c>
      <c r="J16" s="46">
        <v>12</v>
      </c>
      <c r="K16" s="20" t="s">
        <v>956</v>
      </c>
      <c r="L16" s="20">
        <v>12</v>
      </c>
      <c r="M16" s="36"/>
      <c r="N16" s="36"/>
    </row>
    <row r="17" spans="1:14" ht="12.75">
      <c r="A17" s="36">
        <v>17</v>
      </c>
      <c r="B17" s="36" t="s">
        <v>301</v>
      </c>
      <c r="C17" s="36" t="s">
        <v>193</v>
      </c>
      <c r="D17" s="36" t="s">
        <v>302</v>
      </c>
      <c r="E17" s="45">
        <v>35171</v>
      </c>
      <c r="F17" s="36" t="s">
        <v>195</v>
      </c>
      <c r="G17" s="36"/>
      <c r="H17" s="36" t="s">
        <v>303</v>
      </c>
      <c r="I17" s="36" t="s">
        <v>232</v>
      </c>
      <c r="J17" s="46">
        <v>17</v>
      </c>
      <c r="K17" s="20" t="s">
        <v>956</v>
      </c>
      <c r="L17" s="20">
        <v>13</v>
      </c>
      <c r="M17" s="36"/>
      <c r="N17" s="36"/>
    </row>
    <row r="18" spans="1:14" ht="12.75">
      <c r="A18" s="36">
        <v>13</v>
      </c>
      <c r="B18" s="36" t="s">
        <v>284</v>
      </c>
      <c r="C18" s="36" t="s">
        <v>285</v>
      </c>
      <c r="D18" s="36" t="s">
        <v>286</v>
      </c>
      <c r="E18" s="45">
        <v>35512</v>
      </c>
      <c r="F18" s="36" t="s">
        <v>205</v>
      </c>
      <c r="G18" s="36"/>
      <c r="H18" s="36" t="s">
        <v>287</v>
      </c>
      <c r="I18" s="36" t="s">
        <v>178</v>
      </c>
      <c r="J18" s="46">
        <v>13</v>
      </c>
      <c r="K18" s="20" t="s">
        <v>956</v>
      </c>
      <c r="L18" s="20">
        <v>14</v>
      </c>
      <c r="M18" s="36"/>
      <c r="N18" s="36"/>
    </row>
    <row r="19" spans="1:14" ht="12.75">
      <c r="A19" s="36">
        <v>16</v>
      </c>
      <c r="B19" s="36" t="s">
        <v>298</v>
      </c>
      <c r="C19" s="36" t="s">
        <v>208</v>
      </c>
      <c r="D19" s="36" t="s">
        <v>299</v>
      </c>
      <c r="E19" s="45">
        <v>35749</v>
      </c>
      <c r="F19" s="36" t="s">
        <v>210</v>
      </c>
      <c r="G19" s="36"/>
      <c r="H19" s="36" t="s">
        <v>300</v>
      </c>
      <c r="I19" s="36" t="s">
        <v>178</v>
      </c>
      <c r="J19" s="46">
        <v>16</v>
      </c>
      <c r="K19" s="20" t="s">
        <v>956</v>
      </c>
      <c r="L19" s="20">
        <v>15</v>
      </c>
      <c r="M19" s="36"/>
      <c r="N19" s="36"/>
    </row>
    <row r="20" spans="1:14" ht="12.75">
      <c r="A20" s="36">
        <v>20</v>
      </c>
      <c r="B20" s="36" t="s">
        <v>313</v>
      </c>
      <c r="C20" s="36" t="s">
        <v>314</v>
      </c>
      <c r="D20" s="36" t="s">
        <v>315</v>
      </c>
      <c r="E20" s="45">
        <v>35305</v>
      </c>
      <c r="F20" s="36" t="s">
        <v>316</v>
      </c>
      <c r="G20" s="36"/>
      <c r="H20" s="36" t="s">
        <v>317</v>
      </c>
      <c r="I20" s="36" t="s">
        <v>232</v>
      </c>
      <c r="J20" s="46">
        <v>20</v>
      </c>
      <c r="K20" s="20" t="s">
        <v>956</v>
      </c>
      <c r="L20" s="20">
        <v>16</v>
      </c>
      <c r="M20" s="36"/>
      <c r="N20" s="36"/>
    </row>
    <row r="21" spans="1:14" ht="12.75">
      <c r="A21" s="36">
        <v>14</v>
      </c>
      <c r="B21" s="36" t="s">
        <v>288</v>
      </c>
      <c r="C21" s="36" t="s">
        <v>289</v>
      </c>
      <c r="D21" s="36" t="s">
        <v>290</v>
      </c>
      <c r="E21" s="45">
        <v>35524</v>
      </c>
      <c r="F21" s="36" t="s">
        <v>291</v>
      </c>
      <c r="G21" s="36"/>
      <c r="H21" s="36" t="s">
        <v>292</v>
      </c>
      <c r="I21" s="36" t="s">
        <v>178</v>
      </c>
      <c r="J21" s="46">
        <v>14</v>
      </c>
      <c r="K21" s="20" t="s">
        <v>956</v>
      </c>
      <c r="L21" s="20">
        <v>17</v>
      </c>
      <c r="M21" s="36"/>
      <c r="N21" s="36"/>
    </row>
    <row r="22" spans="1:14" ht="12.75">
      <c r="A22" s="36">
        <v>4</v>
      </c>
      <c r="B22" s="36" t="s">
        <v>241</v>
      </c>
      <c r="C22" s="36" t="s">
        <v>242</v>
      </c>
      <c r="D22" s="36" t="s">
        <v>243</v>
      </c>
      <c r="E22" s="45">
        <v>35252</v>
      </c>
      <c r="F22" s="36" t="s">
        <v>244</v>
      </c>
      <c r="G22" s="36"/>
      <c r="H22" s="36" t="s">
        <v>245</v>
      </c>
      <c r="I22" s="36" t="s">
        <v>232</v>
      </c>
      <c r="J22" s="46">
        <v>4</v>
      </c>
      <c r="K22" s="20" t="s">
        <v>989</v>
      </c>
      <c r="L22" s="64" t="s">
        <v>165</v>
      </c>
      <c r="M22" s="36"/>
      <c r="N22" s="36"/>
    </row>
    <row r="23" spans="1:14" ht="12.75">
      <c r="A23" s="36">
        <v>5</v>
      </c>
      <c r="B23" s="36" t="s">
        <v>246</v>
      </c>
      <c r="C23" s="36" t="s">
        <v>247</v>
      </c>
      <c r="D23" s="36" t="s">
        <v>248</v>
      </c>
      <c r="E23" s="45">
        <v>34880</v>
      </c>
      <c r="F23" s="36" t="s">
        <v>249</v>
      </c>
      <c r="G23" s="36"/>
      <c r="H23" s="36" t="s">
        <v>250</v>
      </c>
      <c r="I23" s="36" t="s">
        <v>232</v>
      </c>
      <c r="J23" s="46">
        <v>5</v>
      </c>
      <c r="K23" s="20" t="s">
        <v>1020</v>
      </c>
      <c r="L23" s="64" t="s">
        <v>165</v>
      </c>
      <c r="M23" s="36"/>
      <c r="N23" s="36"/>
    </row>
    <row r="24" spans="1:14" ht="12.75">
      <c r="A24" s="36">
        <v>11</v>
      </c>
      <c r="B24" s="36" t="s">
        <v>275</v>
      </c>
      <c r="C24" s="36" t="s">
        <v>276</v>
      </c>
      <c r="D24" s="36" t="s">
        <v>277</v>
      </c>
      <c r="E24" s="45">
        <v>35625</v>
      </c>
      <c r="F24" s="36" t="s">
        <v>268</v>
      </c>
      <c r="G24" s="36"/>
      <c r="H24" s="36" t="s">
        <v>278</v>
      </c>
      <c r="I24" s="36" t="s">
        <v>178</v>
      </c>
      <c r="J24" s="46">
        <v>11</v>
      </c>
      <c r="K24" s="20" t="s">
        <v>956</v>
      </c>
      <c r="L24" s="64" t="s">
        <v>165</v>
      </c>
      <c r="M24" s="36"/>
      <c r="N24" s="36"/>
    </row>
    <row r="25" spans="1:14" ht="12.75">
      <c r="A25" s="36">
        <v>15</v>
      </c>
      <c r="B25" s="36" t="s">
        <v>293</v>
      </c>
      <c r="C25" s="36" t="s">
        <v>294</v>
      </c>
      <c r="D25" s="36" t="s">
        <v>295</v>
      </c>
      <c r="E25" s="45">
        <v>35752</v>
      </c>
      <c r="F25" s="36" t="s">
        <v>296</v>
      </c>
      <c r="G25" s="36"/>
      <c r="H25" s="36" t="s">
        <v>297</v>
      </c>
      <c r="I25" s="36" t="s">
        <v>178</v>
      </c>
      <c r="J25" s="46">
        <v>15</v>
      </c>
      <c r="K25" s="36"/>
      <c r="L25" s="64" t="s">
        <v>165</v>
      </c>
      <c r="M25" s="36"/>
      <c r="N25" s="36"/>
    </row>
    <row r="26" spans="1:14" ht="12.75">
      <c r="A26" s="36">
        <v>21</v>
      </c>
      <c r="B26" s="36" t="s">
        <v>260</v>
      </c>
      <c r="C26" s="36" t="s">
        <v>318</v>
      </c>
      <c r="D26" s="36" t="s">
        <v>262</v>
      </c>
      <c r="E26" s="45">
        <v>35223</v>
      </c>
      <c r="F26" s="36" t="s">
        <v>319</v>
      </c>
      <c r="G26" s="36"/>
      <c r="H26" s="36" t="s">
        <v>320</v>
      </c>
      <c r="I26" s="36" t="s">
        <v>232</v>
      </c>
      <c r="J26" s="46">
        <v>21</v>
      </c>
      <c r="K26" s="36"/>
      <c r="L26" s="64" t="s">
        <v>165</v>
      </c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46">
        <v>23</v>
      </c>
      <c r="K27" s="36"/>
      <c r="L27" s="20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46">
        <v>24</v>
      </c>
      <c r="K28" s="36"/>
      <c r="L28" s="20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46">
        <v>25</v>
      </c>
      <c r="K29" s="36"/>
      <c r="L29" s="20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46">
        <v>26</v>
      </c>
      <c r="K30" s="36"/>
      <c r="L30" s="20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46">
        <v>27</v>
      </c>
      <c r="K31" s="36"/>
      <c r="L31" s="20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46">
        <v>28</v>
      </c>
      <c r="K32" s="36"/>
      <c r="L32" s="20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46">
        <v>29</v>
      </c>
      <c r="K33" s="36"/>
      <c r="L33" s="20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46">
        <v>30</v>
      </c>
      <c r="K34" s="36"/>
      <c r="L34" s="20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46">
        <v>31</v>
      </c>
      <c r="K35" s="36"/>
      <c r="L35" s="20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46">
        <v>32</v>
      </c>
      <c r="K36" s="36"/>
      <c r="L36" s="20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46">
        <v>33</v>
      </c>
      <c r="K37" s="36"/>
      <c r="L37" s="20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46">
        <v>34</v>
      </c>
      <c r="K38" s="36"/>
      <c r="L38" s="20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46">
        <v>35</v>
      </c>
      <c r="K39" s="36"/>
      <c r="L39" s="20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46">
        <v>36</v>
      </c>
      <c r="K40" s="36"/>
      <c r="L40" s="20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46">
        <v>37</v>
      </c>
      <c r="K41" s="36"/>
      <c r="L41" s="20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46">
        <v>38</v>
      </c>
      <c r="K42" s="36"/>
      <c r="L42" s="20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46">
        <v>39</v>
      </c>
      <c r="K43" s="36"/>
      <c r="L43" s="20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74" r:id="rId1"/>
  <headerFooter alignWithMargins="0">
    <oddFooter>&amp;CSeite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pane ySplit="1" topLeftCell="A1" activePane="bottomLeft" state="split"/>
      <selection pane="topLeft" activeCell="A1" sqref="A1:O1"/>
      <selection pane="bottomLeft" activeCell="F26" sqref="F26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3.421875" style="35" customWidth="1"/>
    <col min="5" max="5" width="14.140625" style="35" customWidth="1"/>
    <col min="6" max="6" width="39.00390625" style="35" customWidth="1"/>
    <col min="7" max="7" width="7.8515625" style="35" customWidth="1"/>
    <col min="8" max="8" width="12.00390625" style="35" customWidth="1"/>
    <col min="9" max="9" width="15.14062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33</v>
      </c>
      <c r="B2" s="72"/>
      <c r="C2" s="72"/>
      <c r="D2" s="72"/>
      <c r="E2" s="37" t="s">
        <v>149</v>
      </c>
      <c r="F2" s="38" t="s">
        <v>30</v>
      </c>
      <c r="G2" s="39" t="s">
        <v>150</v>
      </c>
      <c r="H2" s="38" t="s">
        <v>34</v>
      </c>
      <c r="I2" s="40"/>
      <c r="J2" s="73" t="s">
        <v>151</v>
      </c>
      <c r="K2" s="73"/>
      <c r="L2" s="41">
        <v>10</v>
      </c>
      <c r="M2" s="40" t="s">
        <v>152</v>
      </c>
      <c r="N2" s="41">
        <v>8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36" t="s">
        <v>321</v>
      </c>
      <c r="C5" s="36" t="s">
        <v>322</v>
      </c>
      <c r="D5" s="36" t="s">
        <v>323</v>
      </c>
      <c r="E5" s="45">
        <v>22048</v>
      </c>
      <c r="F5" s="36" t="s">
        <v>230</v>
      </c>
      <c r="G5" s="36"/>
      <c r="H5" s="36" t="s">
        <v>324</v>
      </c>
      <c r="I5" s="36" t="s">
        <v>325</v>
      </c>
      <c r="J5" s="46">
        <v>40</v>
      </c>
      <c r="K5" s="20" t="s">
        <v>956</v>
      </c>
      <c r="L5" s="20">
        <v>1</v>
      </c>
      <c r="M5" s="36"/>
      <c r="N5" s="36"/>
      <c r="O5" s="48">
        <v>10</v>
      </c>
    </row>
    <row r="6" spans="1:15" ht="12.75">
      <c r="A6" s="36">
        <v>10</v>
      </c>
      <c r="B6" s="36" t="s">
        <v>364</v>
      </c>
      <c r="C6" s="36" t="s">
        <v>365</v>
      </c>
      <c r="D6" s="36" t="s">
        <v>366</v>
      </c>
      <c r="E6" s="45">
        <v>22629</v>
      </c>
      <c r="F6" s="36" t="s">
        <v>244</v>
      </c>
      <c r="G6" s="36"/>
      <c r="H6" s="36" t="s">
        <v>367</v>
      </c>
      <c r="I6" s="36" t="s">
        <v>368</v>
      </c>
      <c r="J6" s="46">
        <v>49</v>
      </c>
      <c r="K6" s="20" t="s">
        <v>956</v>
      </c>
      <c r="L6" s="20">
        <v>2</v>
      </c>
      <c r="M6" s="36"/>
      <c r="N6" s="36"/>
      <c r="O6" s="48">
        <v>10</v>
      </c>
    </row>
    <row r="7" spans="1:15" ht="12.75">
      <c r="A7" s="36">
        <v>2</v>
      </c>
      <c r="B7" s="36" t="s">
        <v>326</v>
      </c>
      <c r="C7" s="36" t="s">
        <v>327</v>
      </c>
      <c r="D7" s="36" t="s">
        <v>328</v>
      </c>
      <c r="E7" s="45">
        <v>21397</v>
      </c>
      <c r="F7" s="36" t="s">
        <v>329</v>
      </c>
      <c r="G7" s="36"/>
      <c r="H7" s="36" t="s">
        <v>330</v>
      </c>
      <c r="I7" s="36" t="s">
        <v>325</v>
      </c>
      <c r="J7" s="46">
        <v>41</v>
      </c>
      <c r="K7" s="20" t="s">
        <v>956</v>
      </c>
      <c r="L7" s="20">
        <v>3</v>
      </c>
      <c r="M7" s="36"/>
      <c r="N7" s="36"/>
      <c r="O7" s="48">
        <v>10</v>
      </c>
    </row>
    <row r="8" spans="1:15" ht="12.75">
      <c r="A8" s="36">
        <v>3</v>
      </c>
      <c r="B8" s="36" t="s">
        <v>331</v>
      </c>
      <c r="C8" s="36" t="s">
        <v>332</v>
      </c>
      <c r="D8" s="36" t="s">
        <v>333</v>
      </c>
      <c r="E8" s="45">
        <v>19329</v>
      </c>
      <c r="F8" s="36" t="s">
        <v>205</v>
      </c>
      <c r="G8" s="36"/>
      <c r="H8" s="36" t="s">
        <v>334</v>
      </c>
      <c r="I8" s="36" t="s">
        <v>325</v>
      </c>
      <c r="J8" s="46">
        <v>42</v>
      </c>
      <c r="K8" s="20" t="s">
        <v>956</v>
      </c>
      <c r="L8" s="20">
        <v>4</v>
      </c>
      <c r="M8" s="36"/>
      <c r="N8" s="36"/>
      <c r="O8" s="48">
        <v>10</v>
      </c>
    </row>
    <row r="9" spans="1:15" ht="12.75">
      <c r="A9" s="36">
        <v>6</v>
      </c>
      <c r="B9" s="36" t="s">
        <v>345</v>
      </c>
      <c r="C9" s="36" t="s">
        <v>346</v>
      </c>
      <c r="D9" s="36" t="s">
        <v>347</v>
      </c>
      <c r="E9" s="45">
        <v>20898</v>
      </c>
      <c r="F9" s="36" t="s">
        <v>263</v>
      </c>
      <c r="G9" s="36"/>
      <c r="H9" s="36" t="s">
        <v>348</v>
      </c>
      <c r="I9" s="36" t="s">
        <v>325</v>
      </c>
      <c r="J9" s="46">
        <v>45</v>
      </c>
      <c r="K9" s="20" t="s">
        <v>956</v>
      </c>
      <c r="L9" s="20">
        <v>5</v>
      </c>
      <c r="M9" s="36"/>
      <c r="N9" s="36"/>
      <c r="O9" s="48">
        <v>10</v>
      </c>
    </row>
    <row r="10" spans="1:15" ht="12.75">
      <c r="A10" s="20">
        <v>5</v>
      </c>
      <c r="B10" s="36" t="s">
        <v>340</v>
      </c>
      <c r="C10" s="36" t="s">
        <v>341</v>
      </c>
      <c r="D10" s="36" t="s">
        <v>342</v>
      </c>
      <c r="E10" s="45">
        <v>19574</v>
      </c>
      <c r="F10" s="36" t="s">
        <v>343</v>
      </c>
      <c r="G10" s="36"/>
      <c r="H10" s="36" t="s">
        <v>344</v>
      </c>
      <c r="I10" s="36" t="s">
        <v>325</v>
      </c>
      <c r="J10" s="46">
        <v>44</v>
      </c>
      <c r="K10" s="20" t="s">
        <v>956</v>
      </c>
      <c r="L10" s="20">
        <v>6</v>
      </c>
      <c r="M10" s="36"/>
      <c r="N10" s="36"/>
      <c r="O10" s="48">
        <v>10</v>
      </c>
    </row>
    <row r="11" spans="1:15" ht="12.75">
      <c r="A11" s="36">
        <v>4</v>
      </c>
      <c r="B11" s="36" t="s">
        <v>335</v>
      </c>
      <c r="C11" s="36" t="s">
        <v>336</v>
      </c>
      <c r="D11" s="36" t="s">
        <v>337</v>
      </c>
      <c r="E11" s="45">
        <v>22021</v>
      </c>
      <c r="F11" s="36" t="s">
        <v>338</v>
      </c>
      <c r="G11" s="36"/>
      <c r="H11" s="36" t="s">
        <v>339</v>
      </c>
      <c r="I11" s="36" t="s">
        <v>325</v>
      </c>
      <c r="J11" s="46">
        <v>43</v>
      </c>
      <c r="K11" s="20" t="s">
        <v>956</v>
      </c>
      <c r="L11" s="20">
        <v>7</v>
      </c>
      <c r="M11" s="36"/>
      <c r="N11" s="36"/>
      <c r="O11" s="48">
        <v>10</v>
      </c>
    </row>
    <row r="12" spans="1:15" ht="12.75">
      <c r="A12" s="36">
        <v>8</v>
      </c>
      <c r="B12" s="36" t="s">
        <v>354</v>
      </c>
      <c r="C12" s="36" t="s">
        <v>355</v>
      </c>
      <c r="D12" s="36" t="s">
        <v>356</v>
      </c>
      <c r="E12" s="45">
        <v>14557</v>
      </c>
      <c r="F12" s="36" t="s">
        <v>357</v>
      </c>
      <c r="G12" s="36"/>
      <c r="H12" s="36" t="s">
        <v>358</v>
      </c>
      <c r="I12" s="36" t="s">
        <v>325</v>
      </c>
      <c r="J12" s="46">
        <v>47</v>
      </c>
      <c r="K12" s="20" t="s">
        <v>956</v>
      </c>
      <c r="L12" s="20">
        <v>8</v>
      </c>
      <c r="M12" s="36"/>
      <c r="N12" s="36"/>
      <c r="O12" s="48">
        <v>10</v>
      </c>
    </row>
    <row r="13" spans="1:15" ht="12.75">
      <c r="A13" s="36">
        <v>13</v>
      </c>
      <c r="B13" s="20" t="s">
        <v>466</v>
      </c>
      <c r="C13" s="20" t="s">
        <v>612</v>
      </c>
      <c r="D13" s="20" t="s">
        <v>1004</v>
      </c>
      <c r="E13" s="58">
        <v>22065</v>
      </c>
      <c r="F13" s="20" t="s">
        <v>1005</v>
      </c>
      <c r="G13" s="36"/>
      <c r="H13" s="20" t="s">
        <v>1006</v>
      </c>
      <c r="I13" s="36"/>
      <c r="J13" s="46">
        <v>52</v>
      </c>
      <c r="K13" s="20" t="s">
        <v>956</v>
      </c>
      <c r="L13" s="20">
        <v>9</v>
      </c>
      <c r="M13" s="36"/>
      <c r="N13" s="36"/>
      <c r="O13" s="48">
        <v>10</v>
      </c>
    </row>
    <row r="14" spans="1:15" ht="12.75">
      <c r="A14" s="36">
        <v>7</v>
      </c>
      <c r="B14" s="36" t="s">
        <v>349</v>
      </c>
      <c r="C14" s="36" t="s">
        <v>350</v>
      </c>
      <c r="D14" s="36" t="s">
        <v>351</v>
      </c>
      <c r="E14" s="45">
        <v>21101</v>
      </c>
      <c r="F14" s="36" t="s">
        <v>352</v>
      </c>
      <c r="G14" s="36"/>
      <c r="H14" s="36" t="s">
        <v>353</v>
      </c>
      <c r="I14" s="36" t="s">
        <v>325</v>
      </c>
      <c r="J14" s="46">
        <v>46</v>
      </c>
      <c r="K14" s="36"/>
      <c r="L14" s="64" t="s">
        <v>165</v>
      </c>
      <c r="M14" s="36"/>
      <c r="N14" s="36"/>
      <c r="O14" s="48">
        <v>10</v>
      </c>
    </row>
    <row r="15" spans="1:15" ht="12.75">
      <c r="A15" s="36">
        <v>9</v>
      </c>
      <c r="B15" s="36" t="s">
        <v>359</v>
      </c>
      <c r="C15" s="36" t="s">
        <v>360</v>
      </c>
      <c r="D15" s="36" t="s">
        <v>361</v>
      </c>
      <c r="E15" s="45">
        <v>22464</v>
      </c>
      <c r="F15" s="36" t="s">
        <v>230</v>
      </c>
      <c r="G15" s="36"/>
      <c r="H15" s="36" t="s">
        <v>362</v>
      </c>
      <c r="I15" s="36" t="s">
        <v>363</v>
      </c>
      <c r="J15" s="46">
        <v>48</v>
      </c>
      <c r="K15" s="36"/>
      <c r="L15" s="64" t="s">
        <v>165</v>
      </c>
      <c r="M15" s="36"/>
      <c r="N15" s="36"/>
      <c r="O15" s="48">
        <v>10</v>
      </c>
    </row>
    <row r="16" spans="1:14" ht="12.75">
      <c r="A16" s="36">
        <v>11</v>
      </c>
      <c r="B16" s="36" t="s">
        <v>369</v>
      </c>
      <c r="C16" s="36" t="s">
        <v>370</v>
      </c>
      <c r="D16" s="36" t="s">
        <v>371</v>
      </c>
      <c r="E16" s="45">
        <v>22123</v>
      </c>
      <c r="F16" s="36" t="s">
        <v>372</v>
      </c>
      <c r="G16" s="36"/>
      <c r="H16" s="36" t="s">
        <v>373</v>
      </c>
      <c r="I16" s="36" t="s">
        <v>325</v>
      </c>
      <c r="J16" s="46">
        <v>50</v>
      </c>
      <c r="K16" s="36"/>
      <c r="L16" s="64" t="s">
        <v>165</v>
      </c>
      <c r="M16" s="36"/>
      <c r="N16" s="36"/>
    </row>
    <row r="17" spans="1:14" ht="12.75">
      <c r="A17" s="36">
        <v>12</v>
      </c>
      <c r="B17" s="20" t="s">
        <v>983</v>
      </c>
      <c r="C17" s="20" t="s">
        <v>984</v>
      </c>
      <c r="D17" s="20" t="s">
        <v>985</v>
      </c>
      <c r="E17" s="58">
        <v>20119</v>
      </c>
      <c r="F17" s="20" t="s">
        <v>986</v>
      </c>
      <c r="G17" s="36"/>
      <c r="H17" s="20" t="s">
        <v>987</v>
      </c>
      <c r="I17" s="36"/>
      <c r="J17" s="46">
        <v>51</v>
      </c>
      <c r="K17" s="20" t="s">
        <v>956</v>
      </c>
      <c r="L17" s="64" t="s">
        <v>165</v>
      </c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46">
        <v>53</v>
      </c>
      <c r="K18" s="36"/>
      <c r="L18" s="20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46">
        <v>54</v>
      </c>
      <c r="K19" s="36"/>
      <c r="L19" s="20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46">
        <v>55</v>
      </c>
      <c r="K20" s="36"/>
      <c r="L20" s="20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46">
        <v>56</v>
      </c>
      <c r="K21" s="36"/>
      <c r="L21" s="20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46">
        <v>57</v>
      </c>
      <c r="K22" s="36"/>
      <c r="L22" s="20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46">
        <v>58</v>
      </c>
      <c r="K23" s="36"/>
      <c r="L23" s="20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46">
        <v>59</v>
      </c>
      <c r="K24" s="36"/>
      <c r="L24" s="20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76" r:id="rId1"/>
  <headerFooter alignWithMargins="0">
    <oddFooter>&amp;CSeite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6">
      <pane ySplit="1" topLeftCell="A31" activePane="bottomLeft" state="split"/>
      <selection pane="topLeft" activeCell="K6" sqref="K6"/>
      <selection pane="bottomLeft" activeCell="A1" sqref="A1:O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3.421875" style="35" customWidth="1"/>
    <col min="5" max="5" width="14.140625" style="35" customWidth="1"/>
    <col min="6" max="6" width="27.00390625" style="35" customWidth="1"/>
    <col min="7" max="7" width="7.8515625" style="35" customWidth="1"/>
    <col min="8" max="8" width="12.00390625" style="35" customWidth="1"/>
    <col min="9" max="9" width="12.851562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36</v>
      </c>
      <c r="B2" s="72"/>
      <c r="C2" s="72"/>
      <c r="D2" s="72"/>
      <c r="E2" s="37" t="s">
        <v>149</v>
      </c>
      <c r="F2" s="38" t="s">
        <v>30</v>
      </c>
      <c r="G2" s="39" t="s">
        <v>150</v>
      </c>
      <c r="H2" s="38" t="s">
        <v>37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4" ht="12.75">
      <c r="A5" s="36">
        <v>1</v>
      </c>
      <c r="B5" s="36" t="s">
        <v>374</v>
      </c>
      <c r="C5" s="36" t="s">
        <v>214</v>
      </c>
      <c r="D5" s="36" t="s">
        <v>375</v>
      </c>
      <c r="E5" s="45">
        <v>35245</v>
      </c>
      <c r="F5" s="36" t="s">
        <v>352</v>
      </c>
      <c r="G5" s="36"/>
      <c r="H5" s="36" t="s">
        <v>376</v>
      </c>
      <c r="I5" s="36" t="s">
        <v>232</v>
      </c>
      <c r="J5" s="46">
        <v>60</v>
      </c>
      <c r="K5" s="36" t="s">
        <v>956</v>
      </c>
      <c r="L5" s="20">
        <v>1</v>
      </c>
      <c r="M5" s="36"/>
      <c r="N5" s="36"/>
    </row>
    <row r="6" spans="1:14" ht="12.75">
      <c r="A6" s="36">
        <v>2</v>
      </c>
      <c r="B6" s="36" t="s">
        <v>377</v>
      </c>
      <c r="C6" s="36" t="s">
        <v>378</v>
      </c>
      <c r="D6" s="36" t="s">
        <v>379</v>
      </c>
      <c r="E6" s="45">
        <v>35384</v>
      </c>
      <c r="F6" s="36" t="s">
        <v>307</v>
      </c>
      <c r="G6" s="36"/>
      <c r="H6" s="36" t="s">
        <v>380</v>
      </c>
      <c r="I6" s="36" t="s">
        <v>232</v>
      </c>
      <c r="J6" s="46">
        <v>61</v>
      </c>
      <c r="K6" s="20" t="s">
        <v>956</v>
      </c>
      <c r="L6" s="20">
        <v>2</v>
      </c>
      <c r="M6" s="36"/>
      <c r="N6" s="36"/>
    </row>
    <row r="7" spans="1:14" ht="12.75">
      <c r="A7" s="36"/>
      <c r="B7" s="36"/>
      <c r="C7" s="36"/>
      <c r="D7" s="36"/>
      <c r="E7" s="36"/>
      <c r="F7" s="36"/>
      <c r="G7" s="36"/>
      <c r="H7" s="36"/>
      <c r="I7" s="36"/>
      <c r="J7" s="46">
        <v>62</v>
      </c>
      <c r="K7" s="36"/>
      <c r="L7" s="20"/>
      <c r="M7" s="36"/>
      <c r="N7" s="36"/>
    </row>
    <row r="8" spans="1:14" ht="12.75">
      <c r="A8" s="36"/>
      <c r="B8" s="36"/>
      <c r="C8" s="36"/>
      <c r="D8" s="36"/>
      <c r="E8" s="36"/>
      <c r="F8" s="36"/>
      <c r="G8" s="36"/>
      <c r="H8" s="36"/>
      <c r="I8" s="36"/>
      <c r="J8" s="46">
        <v>63</v>
      </c>
      <c r="K8" s="36"/>
      <c r="L8" s="20"/>
      <c r="M8" s="36"/>
      <c r="N8" s="36"/>
    </row>
    <row r="9" spans="1:14" ht="12.75">
      <c r="A9" s="36"/>
      <c r="B9" s="36"/>
      <c r="C9" s="36"/>
      <c r="D9" s="36"/>
      <c r="E9" s="36"/>
      <c r="F9" s="36"/>
      <c r="G9" s="36"/>
      <c r="H9" s="36"/>
      <c r="I9" s="36"/>
      <c r="J9" s="46">
        <v>64</v>
      </c>
      <c r="K9" s="36"/>
      <c r="L9" s="20"/>
      <c r="M9" s="36"/>
      <c r="N9" s="36"/>
    </row>
    <row r="10" spans="1:14" ht="12.75">
      <c r="A10" s="36"/>
      <c r="B10" s="36"/>
      <c r="C10" s="36"/>
      <c r="D10" s="36"/>
      <c r="E10" s="36"/>
      <c r="F10" s="36"/>
      <c r="G10" s="36"/>
      <c r="H10" s="36"/>
      <c r="I10" s="36"/>
      <c r="J10" s="46">
        <v>65</v>
      </c>
      <c r="K10" s="36"/>
      <c r="L10" s="20"/>
      <c r="M10" s="36"/>
      <c r="N10" s="36"/>
    </row>
    <row r="11" spans="1:14" ht="12.75">
      <c r="A11" s="36"/>
      <c r="B11" s="36"/>
      <c r="C11" s="36"/>
      <c r="D11" s="36"/>
      <c r="E11" s="36"/>
      <c r="F11" s="36"/>
      <c r="G11" s="36"/>
      <c r="H11" s="36"/>
      <c r="I11" s="36"/>
      <c r="J11" s="46">
        <v>66</v>
      </c>
      <c r="K11" s="36"/>
      <c r="L11" s="20"/>
      <c r="M11" s="36"/>
      <c r="N11" s="36"/>
    </row>
    <row r="12" spans="1:14" ht="12.75">
      <c r="A12" s="36"/>
      <c r="B12" s="36"/>
      <c r="C12" s="36"/>
      <c r="D12" s="36"/>
      <c r="E12" s="36"/>
      <c r="F12" s="36"/>
      <c r="G12" s="36"/>
      <c r="H12" s="36"/>
      <c r="I12" s="36"/>
      <c r="J12" s="46">
        <v>67</v>
      </c>
      <c r="K12" s="36"/>
      <c r="L12" s="20"/>
      <c r="M12" s="36"/>
      <c r="N12" s="36"/>
    </row>
    <row r="13" spans="1:14" ht="12.75">
      <c r="A13" s="36"/>
      <c r="B13" s="36"/>
      <c r="C13" s="36"/>
      <c r="D13" s="36"/>
      <c r="E13" s="36"/>
      <c r="F13" s="36"/>
      <c r="G13" s="36"/>
      <c r="H13" s="36"/>
      <c r="I13" s="36"/>
      <c r="J13" s="46">
        <v>68</v>
      </c>
      <c r="K13" s="36"/>
      <c r="L13" s="20"/>
      <c r="M13" s="36"/>
      <c r="N13" s="36"/>
    </row>
    <row r="14" spans="1:14" ht="12.75">
      <c r="A14" s="36"/>
      <c r="B14" s="36"/>
      <c r="C14" s="36"/>
      <c r="D14" s="36"/>
      <c r="E14" s="36"/>
      <c r="F14" s="36"/>
      <c r="G14" s="36"/>
      <c r="H14" s="36"/>
      <c r="I14" s="36"/>
      <c r="J14" s="46">
        <v>69</v>
      </c>
      <c r="K14" s="36"/>
      <c r="L14" s="20"/>
      <c r="M14" s="36"/>
      <c r="N14" s="36"/>
    </row>
    <row r="15" spans="1:1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84" r:id="rId1"/>
  <headerFooter alignWithMargins="0">
    <oddFooter>&amp;CSeite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PageLayoutView="0" workbookViewId="0" topLeftCell="A75">
      <pane ySplit="1" topLeftCell="A1" activePane="bottomLeft" state="split"/>
      <selection pane="topLeft" activeCell="A54" sqref="A54"/>
      <selection pane="bottomLeft" activeCell="C6" sqref="C6"/>
    </sheetView>
  </sheetViews>
  <sheetFormatPr defaultColWidth="11.57421875" defaultRowHeight="12.75"/>
  <cols>
    <col min="1" max="1" width="7.8515625" style="35" customWidth="1"/>
    <col min="2" max="2" width="11.57421875" style="35" customWidth="1"/>
    <col min="3" max="3" width="12.140625" style="35" customWidth="1"/>
    <col min="4" max="4" width="13.421875" style="35" customWidth="1"/>
    <col min="5" max="5" width="14.140625" style="35" customWidth="1"/>
    <col min="6" max="6" width="39.00390625" style="35" customWidth="1"/>
    <col min="7" max="7" width="32.421875" style="35" customWidth="1"/>
    <col min="8" max="8" width="12.00390625" style="35" customWidth="1"/>
    <col min="9" max="9" width="11.14062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381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41</v>
      </c>
      <c r="I2" s="40"/>
      <c r="J2" s="73" t="s">
        <v>151</v>
      </c>
      <c r="K2" s="73"/>
      <c r="L2" s="41">
        <v>10</v>
      </c>
      <c r="M2" s="40" t="s">
        <v>152</v>
      </c>
      <c r="N2" s="41">
        <v>8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6</v>
      </c>
      <c r="B5" s="36" t="s">
        <v>321</v>
      </c>
      <c r="C5" s="36" t="s">
        <v>403</v>
      </c>
      <c r="D5" s="36" t="s">
        <v>404</v>
      </c>
      <c r="E5" s="45">
        <v>23390</v>
      </c>
      <c r="F5" s="36" t="s">
        <v>405</v>
      </c>
      <c r="G5" s="36"/>
      <c r="H5" s="36" t="s">
        <v>406</v>
      </c>
      <c r="I5" s="36" t="s">
        <v>368</v>
      </c>
      <c r="J5" s="49">
        <v>75</v>
      </c>
      <c r="K5" s="20" t="s">
        <v>956</v>
      </c>
      <c r="L5" s="20">
        <v>1</v>
      </c>
      <c r="M5" s="36"/>
      <c r="N5" s="36"/>
      <c r="O5" s="50">
        <v>10</v>
      </c>
    </row>
    <row r="6" spans="1:15" ht="12.75">
      <c r="A6" s="36">
        <v>3</v>
      </c>
      <c r="B6" s="36" t="s">
        <v>390</v>
      </c>
      <c r="C6" s="36" t="s">
        <v>387</v>
      </c>
      <c r="D6" s="36" t="s">
        <v>391</v>
      </c>
      <c r="E6" s="45">
        <v>23485</v>
      </c>
      <c r="F6" s="36" t="s">
        <v>392</v>
      </c>
      <c r="G6" s="36" t="s">
        <v>393</v>
      </c>
      <c r="H6" s="36" t="s">
        <v>394</v>
      </c>
      <c r="I6" s="36" t="s">
        <v>363</v>
      </c>
      <c r="J6" s="49">
        <v>72</v>
      </c>
      <c r="K6" s="20" t="s">
        <v>956</v>
      </c>
      <c r="L6" s="20">
        <v>2</v>
      </c>
      <c r="M6" s="36"/>
      <c r="N6" s="36"/>
      <c r="O6" s="50">
        <v>10</v>
      </c>
    </row>
    <row r="7" spans="1:15" ht="12.75">
      <c r="A7" s="36">
        <v>4</v>
      </c>
      <c r="B7" s="36" t="s">
        <v>395</v>
      </c>
      <c r="C7" s="36" t="s">
        <v>396</v>
      </c>
      <c r="D7" s="36" t="s">
        <v>397</v>
      </c>
      <c r="E7" s="45">
        <v>24841</v>
      </c>
      <c r="F7" s="36" t="s">
        <v>352</v>
      </c>
      <c r="G7" s="36"/>
      <c r="H7" s="36" t="s">
        <v>398</v>
      </c>
      <c r="I7" s="36" t="s">
        <v>363</v>
      </c>
      <c r="J7" s="49">
        <v>73</v>
      </c>
      <c r="K7" s="20" t="s">
        <v>956</v>
      </c>
      <c r="L7" s="20">
        <v>3</v>
      </c>
      <c r="M7" s="36"/>
      <c r="N7" s="36"/>
      <c r="O7" s="50">
        <v>10</v>
      </c>
    </row>
    <row r="8" spans="1:15" ht="12.75">
      <c r="A8" s="36">
        <v>5</v>
      </c>
      <c r="B8" s="36" t="s">
        <v>395</v>
      </c>
      <c r="C8" s="36" t="s">
        <v>399</v>
      </c>
      <c r="D8" s="36" t="s">
        <v>400</v>
      </c>
      <c r="E8" s="45">
        <v>23922</v>
      </c>
      <c r="F8" s="36" t="s">
        <v>401</v>
      </c>
      <c r="G8" s="36" t="s">
        <v>393</v>
      </c>
      <c r="H8" s="36" t="s">
        <v>402</v>
      </c>
      <c r="I8" s="36" t="s">
        <v>363</v>
      </c>
      <c r="J8" s="49">
        <v>74</v>
      </c>
      <c r="K8" s="20" t="s">
        <v>956</v>
      </c>
      <c r="L8" s="20">
        <v>4</v>
      </c>
      <c r="M8" s="36"/>
      <c r="N8" s="36"/>
      <c r="O8" s="50">
        <v>10</v>
      </c>
    </row>
    <row r="9" spans="1:15" ht="12.75">
      <c r="A9" s="36">
        <v>7</v>
      </c>
      <c r="B9" s="36" t="s">
        <v>364</v>
      </c>
      <c r="C9" s="36" t="s">
        <v>407</v>
      </c>
      <c r="D9" s="36" t="s">
        <v>408</v>
      </c>
      <c r="E9" s="45">
        <v>25901</v>
      </c>
      <c r="F9" s="36" t="s">
        <v>384</v>
      </c>
      <c r="G9" s="36" t="s">
        <v>385</v>
      </c>
      <c r="H9" s="36" t="s">
        <v>409</v>
      </c>
      <c r="I9" s="36" t="s">
        <v>363</v>
      </c>
      <c r="J9" s="49">
        <v>76</v>
      </c>
      <c r="K9" s="20" t="s">
        <v>956</v>
      </c>
      <c r="L9" s="20">
        <v>5</v>
      </c>
      <c r="M9" s="36"/>
      <c r="N9" s="36"/>
      <c r="O9" s="50">
        <v>10</v>
      </c>
    </row>
    <row r="10" spans="1:15" ht="12.75">
      <c r="A10" s="36">
        <v>20</v>
      </c>
      <c r="B10" s="36" t="s">
        <v>461</v>
      </c>
      <c r="C10" s="36" t="s">
        <v>462</v>
      </c>
      <c r="D10" s="36" t="s">
        <v>463</v>
      </c>
      <c r="E10" s="45">
        <v>23659</v>
      </c>
      <c r="F10" s="36" t="s">
        <v>464</v>
      </c>
      <c r="G10" s="36"/>
      <c r="H10" s="36" t="s">
        <v>465</v>
      </c>
      <c r="I10" s="36" t="s">
        <v>363</v>
      </c>
      <c r="J10" s="49">
        <v>89</v>
      </c>
      <c r="K10" s="20" t="s">
        <v>956</v>
      </c>
      <c r="L10" s="20">
        <v>6</v>
      </c>
      <c r="M10" s="36"/>
      <c r="N10" s="36"/>
      <c r="O10" s="50">
        <v>10</v>
      </c>
    </row>
    <row r="11" spans="1:15" ht="12.75">
      <c r="A11" s="36">
        <v>16</v>
      </c>
      <c r="B11" s="36" t="s">
        <v>444</v>
      </c>
      <c r="C11" s="36" t="s">
        <v>445</v>
      </c>
      <c r="D11" s="36" t="s">
        <v>446</v>
      </c>
      <c r="E11" s="45">
        <v>25388</v>
      </c>
      <c r="F11" s="36" t="s">
        <v>447</v>
      </c>
      <c r="G11" s="36"/>
      <c r="H11" s="36" t="s">
        <v>448</v>
      </c>
      <c r="I11" s="36" t="s">
        <v>363</v>
      </c>
      <c r="J11" s="49">
        <v>85</v>
      </c>
      <c r="K11" s="20" t="s">
        <v>956</v>
      </c>
      <c r="L11" s="20">
        <v>7</v>
      </c>
      <c r="M11" s="36"/>
      <c r="N11" s="36"/>
      <c r="O11" s="50">
        <v>10</v>
      </c>
    </row>
    <row r="12" spans="1:15" ht="12.75">
      <c r="A12" s="36">
        <v>14</v>
      </c>
      <c r="B12" s="36" t="s">
        <v>436</v>
      </c>
      <c r="C12" s="36" t="s">
        <v>437</v>
      </c>
      <c r="D12" s="33" t="s">
        <v>438</v>
      </c>
      <c r="E12" s="47">
        <v>23717</v>
      </c>
      <c r="F12" s="33"/>
      <c r="G12" s="33" t="s">
        <v>393</v>
      </c>
      <c r="H12" s="33" t="s">
        <v>439</v>
      </c>
      <c r="I12" s="36" t="s">
        <v>363</v>
      </c>
      <c r="J12" s="49">
        <v>83</v>
      </c>
      <c r="K12" s="20" t="s">
        <v>956</v>
      </c>
      <c r="L12" s="20">
        <v>8</v>
      </c>
      <c r="M12" s="36"/>
      <c r="N12" s="36"/>
      <c r="O12" s="50">
        <v>10</v>
      </c>
    </row>
    <row r="13" spans="1:15" ht="12.75">
      <c r="A13" s="36">
        <v>13</v>
      </c>
      <c r="B13" s="36" t="s">
        <v>433</v>
      </c>
      <c r="C13" s="36" t="s">
        <v>266</v>
      </c>
      <c r="D13" s="36" t="s">
        <v>434</v>
      </c>
      <c r="E13" s="45">
        <v>22946</v>
      </c>
      <c r="F13" s="36" t="s">
        <v>176</v>
      </c>
      <c r="G13" s="20"/>
      <c r="H13" s="36" t="s">
        <v>435</v>
      </c>
      <c r="I13" s="36" t="s">
        <v>363</v>
      </c>
      <c r="J13" s="49">
        <v>82</v>
      </c>
      <c r="K13" s="20" t="s">
        <v>956</v>
      </c>
      <c r="L13" s="20">
        <v>9</v>
      </c>
      <c r="M13" s="36"/>
      <c r="N13" s="36"/>
      <c r="O13" s="50">
        <v>10</v>
      </c>
    </row>
    <row r="14" spans="1:15" ht="12.75">
      <c r="A14" s="36">
        <v>1</v>
      </c>
      <c r="B14" s="36" t="s">
        <v>331</v>
      </c>
      <c r="C14" s="36" t="s">
        <v>382</v>
      </c>
      <c r="D14" s="36" t="s">
        <v>383</v>
      </c>
      <c r="E14" s="45">
        <v>24911</v>
      </c>
      <c r="F14" s="36" t="s">
        <v>384</v>
      </c>
      <c r="G14" s="36" t="s">
        <v>385</v>
      </c>
      <c r="H14" s="36" t="s">
        <v>386</v>
      </c>
      <c r="I14" s="36" t="s">
        <v>363</v>
      </c>
      <c r="J14" s="49">
        <v>70</v>
      </c>
      <c r="K14" s="20" t="s">
        <v>956</v>
      </c>
      <c r="L14" s="20">
        <v>10</v>
      </c>
      <c r="M14" s="36"/>
      <c r="N14" s="36"/>
      <c r="O14" s="50">
        <v>10</v>
      </c>
    </row>
    <row r="15" spans="1:15" ht="12.75">
      <c r="A15" s="36">
        <v>11</v>
      </c>
      <c r="B15" s="36" t="s">
        <v>423</v>
      </c>
      <c r="C15" s="36" t="s">
        <v>424</v>
      </c>
      <c r="D15" s="36" t="s">
        <v>425</v>
      </c>
      <c r="E15" s="45">
        <v>25317</v>
      </c>
      <c r="F15" s="36" t="s">
        <v>426</v>
      </c>
      <c r="G15" s="36"/>
      <c r="H15" s="36" t="s">
        <v>427</v>
      </c>
      <c r="I15" s="36" t="s">
        <v>363</v>
      </c>
      <c r="J15" s="49">
        <v>80</v>
      </c>
      <c r="K15" s="20" t="s">
        <v>956</v>
      </c>
      <c r="L15" s="20">
        <v>11</v>
      </c>
      <c r="M15" s="36"/>
      <c r="N15" s="36"/>
      <c r="O15" s="50">
        <v>10</v>
      </c>
    </row>
    <row r="16" spans="1:15" ht="12.75">
      <c r="A16" s="36">
        <v>10</v>
      </c>
      <c r="B16" s="36" t="s">
        <v>420</v>
      </c>
      <c r="C16" s="36" t="s">
        <v>214</v>
      </c>
      <c r="D16" s="36" t="s">
        <v>421</v>
      </c>
      <c r="E16" s="45">
        <v>24738</v>
      </c>
      <c r="F16" s="36" t="s">
        <v>352</v>
      </c>
      <c r="G16" s="36"/>
      <c r="H16" s="36" t="s">
        <v>422</v>
      </c>
      <c r="I16" s="36" t="s">
        <v>363</v>
      </c>
      <c r="J16" s="49">
        <v>79</v>
      </c>
      <c r="K16" s="20" t="s">
        <v>956</v>
      </c>
      <c r="L16" s="20">
        <v>12</v>
      </c>
      <c r="M16" s="36"/>
      <c r="N16" s="36"/>
      <c r="O16" s="50">
        <v>10</v>
      </c>
    </row>
    <row r="17" spans="1:15" ht="12.75">
      <c r="A17" s="36">
        <v>17</v>
      </c>
      <c r="B17" s="36" t="s">
        <v>326</v>
      </c>
      <c r="C17" s="36" t="s">
        <v>449</v>
      </c>
      <c r="D17" s="36" t="s">
        <v>450</v>
      </c>
      <c r="E17" s="45">
        <v>22707</v>
      </c>
      <c r="F17" s="36" t="s">
        <v>263</v>
      </c>
      <c r="G17" s="36"/>
      <c r="H17" s="36" t="s">
        <v>451</v>
      </c>
      <c r="I17" s="36" t="s">
        <v>363</v>
      </c>
      <c r="J17" s="49">
        <v>86</v>
      </c>
      <c r="K17" s="20" t="s">
        <v>956</v>
      </c>
      <c r="L17" s="20">
        <v>13</v>
      </c>
      <c r="M17" s="36"/>
      <c r="N17" s="36"/>
      <c r="O17" s="50">
        <v>10</v>
      </c>
    </row>
    <row r="18" spans="1:15" ht="12.75">
      <c r="A18" s="36">
        <v>37</v>
      </c>
      <c r="B18" s="36" t="s">
        <v>524</v>
      </c>
      <c r="C18" s="36" t="s">
        <v>525</v>
      </c>
      <c r="D18" s="36" t="s">
        <v>526</v>
      </c>
      <c r="E18" s="45">
        <v>25687</v>
      </c>
      <c r="F18" s="36" t="s">
        <v>527</v>
      </c>
      <c r="G18" s="36"/>
      <c r="H18" s="36" t="s">
        <v>528</v>
      </c>
      <c r="I18" s="36" t="s">
        <v>363</v>
      </c>
      <c r="J18" s="49">
        <v>106</v>
      </c>
      <c r="K18" s="20" t="s">
        <v>956</v>
      </c>
      <c r="L18" s="20">
        <v>14</v>
      </c>
      <c r="M18" s="36"/>
      <c r="N18" s="36"/>
      <c r="O18" s="50">
        <v>10</v>
      </c>
    </row>
    <row r="19" spans="1:15" ht="12.75">
      <c r="A19" s="36">
        <v>9</v>
      </c>
      <c r="B19" s="33" t="s">
        <v>414</v>
      </c>
      <c r="C19" s="33" t="s">
        <v>415</v>
      </c>
      <c r="D19" s="33" t="s">
        <v>416</v>
      </c>
      <c r="E19" s="47">
        <v>25969</v>
      </c>
      <c r="F19" s="33" t="s">
        <v>417</v>
      </c>
      <c r="G19" s="33"/>
      <c r="H19" s="33" t="s">
        <v>418</v>
      </c>
      <c r="I19" s="33" t="s">
        <v>419</v>
      </c>
      <c r="J19" s="49">
        <v>78</v>
      </c>
      <c r="K19" s="20" t="s">
        <v>956</v>
      </c>
      <c r="L19" s="20">
        <v>15</v>
      </c>
      <c r="M19" s="36"/>
      <c r="N19" s="36"/>
      <c r="O19" s="50">
        <v>10</v>
      </c>
    </row>
    <row r="20" spans="1:15" ht="12.75">
      <c r="A20" s="36">
        <v>24</v>
      </c>
      <c r="B20" s="36" t="s">
        <v>466</v>
      </c>
      <c r="C20" s="36" t="s">
        <v>476</v>
      </c>
      <c r="D20" s="36" t="s">
        <v>477</v>
      </c>
      <c r="E20" s="45">
        <v>25692</v>
      </c>
      <c r="F20" s="36" t="s">
        <v>478</v>
      </c>
      <c r="G20" s="36"/>
      <c r="H20" s="36" t="s">
        <v>479</v>
      </c>
      <c r="I20" s="36" t="s">
        <v>363</v>
      </c>
      <c r="J20" s="49">
        <v>93</v>
      </c>
      <c r="K20" s="20" t="s">
        <v>956</v>
      </c>
      <c r="L20" s="20">
        <v>17</v>
      </c>
      <c r="M20" s="36"/>
      <c r="N20" s="36"/>
      <c r="O20" s="50">
        <v>10</v>
      </c>
    </row>
    <row r="21" spans="1:15" ht="12.75">
      <c r="A21" s="36">
        <v>19</v>
      </c>
      <c r="B21" s="36" t="s">
        <v>423</v>
      </c>
      <c r="C21" s="36" t="s">
        <v>457</v>
      </c>
      <c r="D21" s="36" t="s">
        <v>458</v>
      </c>
      <c r="E21" s="45">
        <v>24286</v>
      </c>
      <c r="F21" s="36" t="s">
        <v>459</v>
      </c>
      <c r="G21" s="36"/>
      <c r="H21" s="36" t="s">
        <v>460</v>
      </c>
      <c r="I21" s="36" t="s">
        <v>363</v>
      </c>
      <c r="J21" s="49">
        <v>88</v>
      </c>
      <c r="K21" s="20" t="s">
        <v>956</v>
      </c>
      <c r="L21" s="20">
        <v>18</v>
      </c>
      <c r="M21" s="36"/>
      <c r="N21" s="36"/>
      <c r="O21" s="50">
        <v>10</v>
      </c>
    </row>
    <row r="22" spans="1:15" ht="12.75">
      <c r="A22" s="36">
        <v>22</v>
      </c>
      <c r="B22" s="36" t="s">
        <v>364</v>
      </c>
      <c r="C22" s="36" t="s">
        <v>174</v>
      </c>
      <c r="D22" s="36" t="s">
        <v>470</v>
      </c>
      <c r="E22" s="45">
        <v>24934</v>
      </c>
      <c r="F22" s="36" t="s">
        <v>176</v>
      </c>
      <c r="G22" s="20"/>
      <c r="H22" s="36" t="s">
        <v>471</v>
      </c>
      <c r="I22" s="36" t="s">
        <v>363</v>
      </c>
      <c r="J22" s="49">
        <v>91</v>
      </c>
      <c r="K22" s="20" t="s">
        <v>956</v>
      </c>
      <c r="L22" s="20">
        <v>18</v>
      </c>
      <c r="M22" s="36"/>
      <c r="N22" s="36"/>
      <c r="O22" s="50">
        <v>10</v>
      </c>
    </row>
    <row r="23" spans="1:15" ht="12.75">
      <c r="A23" s="36">
        <v>41</v>
      </c>
      <c r="B23" s="20" t="s">
        <v>885</v>
      </c>
      <c r="C23" s="20" t="s">
        <v>974</v>
      </c>
      <c r="D23" s="20" t="s">
        <v>981</v>
      </c>
      <c r="E23" s="58">
        <v>25757</v>
      </c>
      <c r="F23" s="20" t="s">
        <v>977</v>
      </c>
      <c r="G23" s="36"/>
      <c r="H23" s="20" t="s">
        <v>982</v>
      </c>
      <c r="I23" s="36"/>
      <c r="J23" s="49">
        <v>110</v>
      </c>
      <c r="K23" s="20" t="s">
        <v>956</v>
      </c>
      <c r="L23" s="20">
        <v>19</v>
      </c>
      <c r="M23" s="36"/>
      <c r="N23" s="36"/>
      <c r="O23" s="36"/>
    </row>
    <row r="24" spans="1:15" ht="12.75">
      <c r="A24" s="36">
        <v>30</v>
      </c>
      <c r="B24" s="36" t="s">
        <v>499</v>
      </c>
      <c r="C24" s="36" t="s">
        <v>500</v>
      </c>
      <c r="D24" s="36" t="s">
        <v>501</v>
      </c>
      <c r="E24" s="45">
        <v>23302</v>
      </c>
      <c r="F24" s="36" t="s">
        <v>482</v>
      </c>
      <c r="G24" s="36"/>
      <c r="H24" s="36" t="s">
        <v>502</v>
      </c>
      <c r="I24" s="36" t="s">
        <v>363</v>
      </c>
      <c r="J24" s="49">
        <v>99</v>
      </c>
      <c r="K24" s="20" t="s">
        <v>956</v>
      </c>
      <c r="L24" s="20">
        <v>20</v>
      </c>
      <c r="M24" s="36"/>
      <c r="N24" s="36"/>
      <c r="O24" s="50">
        <v>10</v>
      </c>
    </row>
    <row r="25" spans="1:15" ht="12.75">
      <c r="A25" s="36">
        <v>21</v>
      </c>
      <c r="B25" s="36" t="s">
        <v>466</v>
      </c>
      <c r="C25" s="36" t="s">
        <v>467</v>
      </c>
      <c r="D25" s="36" t="s">
        <v>468</v>
      </c>
      <c r="E25" s="45">
        <v>24626</v>
      </c>
      <c r="F25" s="36"/>
      <c r="G25" s="36" t="s">
        <v>393</v>
      </c>
      <c r="H25" s="36" t="s">
        <v>469</v>
      </c>
      <c r="I25" s="36" t="s">
        <v>363</v>
      </c>
      <c r="J25" s="49">
        <v>90</v>
      </c>
      <c r="K25" s="20" t="s">
        <v>956</v>
      </c>
      <c r="L25" s="20">
        <v>21</v>
      </c>
      <c r="M25" s="36"/>
      <c r="N25" s="36"/>
      <c r="O25" s="50">
        <v>10</v>
      </c>
    </row>
    <row r="26" spans="1:15" ht="12.75">
      <c r="A26" s="36">
        <v>23</v>
      </c>
      <c r="B26" s="36" t="s">
        <v>472</v>
      </c>
      <c r="C26" s="36" t="s">
        <v>473</v>
      </c>
      <c r="D26" s="36" t="s">
        <v>474</v>
      </c>
      <c r="E26" s="45">
        <v>22697</v>
      </c>
      <c r="F26" s="36" t="s">
        <v>220</v>
      </c>
      <c r="G26" s="36"/>
      <c r="H26" s="36" t="s">
        <v>475</v>
      </c>
      <c r="I26" s="36" t="s">
        <v>363</v>
      </c>
      <c r="J26" s="49">
        <v>92</v>
      </c>
      <c r="K26" s="20" t="s">
        <v>956</v>
      </c>
      <c r="L26" s="20">
        <v>22</v>
      </c>
      <c r="M26" s="36"/>
      <c r="N26" s="36"/>
      <c r="O26" s="50">
        <v>10</v>
      </c>
    </row>
    <row r="27" spans="1:15" ht="12.75">
      <c r="A27" s="36">
        <v>26</v>
      </c>
      <c r="B27" s="36" t="s">
        <v>466</v>
      </c>
      <c r="C27" s="36" t="s">
        <v>484</v>
      </c>
      <c r="D27" s="36" t="s">
        <v>485</v>
      </c>
      <c r="E27" s="45">
        <v>23541</v>
      </c>
      <c r="F27" s="36" t="s">
        <v>486</v>
      </c>
      <c r="G27" s="36"/>
      <c r="H27" s="36" t="s">
        <v>487</v>
      </c>
      <c r="I27" s="36" t="s">
        <v>363</v>
      </c>
      <c r="J27" s="49">
        <v>95</v>
      </c>
      <c r="K27" s="20" t="s">
        <v>956</v>
      </c>
      <c r="L27" s="20">
        <v>23</v>
      </c>
      <c r="M27" s="36"/>
      <c r="N27" s="36"/>
      <c r="O27" s="50">
        <v>10</v>
      </c>
    </row>
    <row r="28" spans="1:15" ht="12.75">
      <c r="A28" s="36">
        <v>39</v>
      </c>
      <c r="B28" s="36" t="s">
        <v>533</v>
      </c>
      <c r="C28" s="36" t="s">
        <v>378</v>
      </c>
      <c r="D28" s="36" t="s">
        <v>534</v>
      </c>
      <c r="E28" s="45">
        <v>24125</v>
      </c>
      <c r="F28" s="36" t="s">
        <v>401</v>
      </c>
      <c r="G28" s="36"/>
      <c r="H28" s="36" t="s">
        <v>535</v>
      </c>
      <c r="I28" s="36" t="s">
        <v>363</v>
      </c>
      <c r="J28" s="49">
        <v>108</v>
      </c>
      <c r="K28" s="20" t="s">
        <v>956</v>
      </c>
      <c r="L28" s="20">
        <v>24</v>
      </c>
      <c r="M28" s="36"/>
      <c r="N28" s="36"/>
      <c r="O28" s="50">
        <v>10</v>
      </c>
    </row>
    <row r="29" spans="1:15" ht="12.75">
      <c r="A29" s="36">
        <v>33</v>
      </c>
      <c r="B29" s="36" t="s">
        <v>395</v>
      </c>
      <c r="C29" s="36" t="s">
        <v>509</v>
      </c>
      <c r="D29" s="36" t="s">
        <v>510</v>
      </c>
      <c r="E29" s="45">
        <v>24576</v>
      </c>
      <c r="F29" s="36" t="s">
        <v>482</v>
      </c>
      <c r="G29" s="36"/>
      <c r="H29" s="36" t="s">
        <v>511</v>
      </c>
      <c r="I29" s="36" t="s">
        <v>363</v>
      </c>
      <c r="J29" s="49">
        <v>102</v>
      </c>
      <c r="K29" s="20" t="s">
        <v>956</v>
      </c>
      <c r="L29" s="20">
        <v>25</v>
      </c>
      <c r="M29" s="36"/>
      <c r="N29" s="36"/>
      <c r="O29" s="50">
        <v>10</v>
      </c>
    </row>
    <row r="30" spans="1:15" ht="12.75">
      <c r="A30" s="36">
        <v>40</v>
      </c>
      <c r="B30" s="36" t="s">
        <v>536</v>
      </c>
      <c r="C30" s="36" t="s">
        <v>214</v>
      </c>
      <c r="D30" s="36" t="s">
        <v>537</v>
      </c>
      <c r="E30" s="45">
        <v>23501</v>
      </c>
      <c r="F30" s="33" t="s">
        <v>538</v>
      </c>
      <c r="G30" s="36"/>
      <c r="H30" s="33" t="s">
        <v>539</v>
      </c>
      <c r="I30" s="36" t="s">
        <v>363</v>
      </c>
      <c r="J30" s="49">
        <v>109</v>
      </c>
      <c r="K30" s="20" t="s">
        <v>956</v>
      </c>
      <c r="L30" s="20">
        <v>26</v>
      </c>
      <c r="M30" s="36"/>
      <c r="N30" s="36"/>
      <c r="O30" s="50">
        <v>10</v>
      </c>
    </row>
    <row r="31" spans="1:15" ht="12.75">
      <c r="A31" s="36">
        <v>25</v>
      </c>
      <c r="B31" s="36" t="s">
        <v>349</v>
      </c>
      <c r="C31" s="36" t="s">
        <v>480</v>
      </c>
      <c r="D31" s="36" t="s">
        <v>481</v>
      </c>
      <c r="E31" s="45">
        <v>25199</v>
      </c>
      <c r="F31" s="36" t="s">
        <v>482</v>
      </c>
      <c r="G31" s="36"/>
      <c r="H31" s="36" t="s">
        <v>483</v>
      </c>
      <c r="I31" s="36" t="s">
        <v>363</v>
      </c>
      <c r="J31" s="49">
        <v>94</v>
      </c>
      <c r="K31" s="20" t="s">
        <v>956</v>
      </c>
      <c r="L31" s="20">
        <v>27</v>
      </c>
      <c r="M31" s="36"/>
      <c r="N31" s="36"/>
      <c r="O31" s="50">
        <v>10</v>
      </c>
    </row>
    <row r="32" spans="1:15" ht="12.75">
      <c r="A32" s="36">
        <v>42</v>
      </c>
      <c r="B32" s="20" t="s">
        <v>1016</v>
      </c>
      <c r="C32" s="20" t="s">
        <v>1017</v>
      </c>
      <c r="D32" s="20" t="s">
        <v>1018</v>
      </c>
      <c r="E32" s="58">
        <v>22670</v>
      </c>
      <c r="F32" s="20" t="s">
        <v>478</v>
      </c>
      <c r="G32" s="36"/>
      <c r="H32" s="20" t="s">
        <v>1019</v>
      </c>
      <c r="I32" s="36"/>
      <c r="J32" s="49">
        <v>111</v>
      </c>
      <c r="K32" s="20" t="s">
        <v>956</v>
      </c>
      <c r="L32" s="20">
        <v>28</v>
      </c>
      <c r="M32" s="36"/>
      <c r="N32" s="36"/>
      <c r="O32" s="36"/>
    </row>
    <row r="33" spans="1:15" ht="12.75">
      <c r="A33" s="36">
        <v>36</v>
      </c>
      <c r="B33" s="36" t="s">
        <v>364</v>
      </c>
      <c r="C33" s="36" t="s">
        <v>520</v>
      </c>
      <c r="D33" s="36" t="s">
        <v>521</v>
      </c>
      <c r="E33" s="45">
        <v>24982</v>
      </c>
      <c r="F33" s="36" t="s">
        <v>522</v>
      </c>
      <c r="G33" s="20"/>
      <c r="H33" s="36" t="s">
        <v>523</v>
      </c>
      <c r="I33" s="36" t="s">
        <v>363</v>
      </c>
      <c r="J33" s="49">
        <v>105</v>
      </c>
      <c r="K33" s="20" t="s">
        <v>980</v>
      </c>
      <c r="L33" s="20">
        <v>29</v>
      </c>
      <c r="M33" s="36"/>
      <c r="N33" s="36"/>
      <c r="O33" s="50">
        <v>10</v>
      </c>
    </row>
    <row r="34" spans="1:15" ht="12.75">
      <c r="A34" s="19" t="s">
        <v>153</v>
      </c>
      <c r="B34" s="19" t="s">
        <v>86</v>
      </c>
      <c r="C34" s="19" t="s">
        <v>87</v>
      </c>
      <c r="D34" s="19" t="s">
        <v>154</v>
      </c>
      <c r="E34" s="19" t="s">
        <v>155</v>
      </c>
      <c r="F34" s="19" t="s">
        <v>156</v>
      </c>
      <c r="G34" s="19" t="s">
        <v>157</v>
      </c>
      <c r="H34" s="19" t="s">
        <v>158</v>
      </c>
      <c r="I34" s="19" t="s">
        <v>159</v>
      </c>
      <c r="J34" s="19" t="s">
        <v>85</v>
      </c>
      <c r="K34" s="43" t="s">
        <v>160</v>
      </c>
      <c r="L34" s="19" t="s">
        <v>84</v>
      </c>
      <c r="M34" s="19" t="s">
        <v>88</v>
      </c>
      <c r="N34" s="19" t="s">
        <v>161</v>
      </c>
      <c r="O34" s="44" t="s">
        <v>162</v>
      </c>
    </row>
    <row r="35" spans="1:15" ht="12.75">
      <c r="A35" s="36">
        <v>2</v>
      </c>
      <c r="B35" s="36" t="s">
        <v>331</v>
      </c>
      <c r="C35" s="36" t="s">
        <v>387</v>
      </c>
      <c r="D35" s="36" t="s">
        <v>388</v>
      </c>
      <c r="E35" s="45">
        <v>24644</v>
      </c>
      <c r="F35" s="36" t="s">
        <v>205</v>
      </c>
      <c r="G35" s="36"/>
      <c r="H35" s="36" t="s">
        <v>389</v>
      </c>
      <c r="I35" s="36" t="s">
        <v>363</v>
      </c>
      <c r="J35" s="49">
        <v>71</v>
      </c>
      <c r="K35" s="20" t="s">
        <v>989</v>
      </c>
      <c r="L35" s="20"/>
      <c r="M35" s="36"/>
      <c r="N35" s="36"/>
      <c r="O35" s="50">
        <v>10</v>
      </c>
    </row>
    <row r="36" spans="1:15" ht="12.75">
      <c r="A36" s="36">
        <v>8</v>
      </c>
      <c r="B36" s="36" t="s">
        <v>410</v>
      </c>
      <c r="C36" s="36" t="s">
        <v>411</v>
      </c>
      <c r="D36" s="36" t="s">
        <v>412</v>
      </c>
      <c r="E36" s="45">
        <v>23184</v>
      </c>
      <c r="F36" s="36" t="s">
        <v>273</v>
      </c>
      <c r="G36" s="36"/>
      <c r="H36" s="36" t="s">
        <v>413</v>
      </c>
      <c r="I36" s="36" t="s">
        <v>363</v>
      </c>
      <c r="J36" s="49">
        <v>77</v>
      </c>
      <c r="K36" s="20" t="s">
        <v>956</v>
      </c>
      <c r="L36" s="20"/>
      <c r="M36" s="36"/>
      <c r="N36" s="36"/>
      <c r="O36" s="50">
        <v>10</v>
      </c>
    </row>
    <row r="37" spans="1:15" ht="12.75">
      <c r="A37" s="36">
        <v>12</v>
      </c>
      <c r="B37" s="36" t="s">
        <v>428</v>
      </c>
      <c r="C37" s="36" t="s">
        <v>429</v>
      </c>
      <c r="D37" s="36" t="s">
        <v>430</v>
      </c>
      <c r="E37" s="45">
        <v>23703</v>
      </c>
      <c r="F37" s="36" t="s">
        <v>431</v>
      </c>
      <c r="G37" s="36"/>
      <c r="H37" s="36" t="s">
        <v>432</v>
      </c>
      <c r="I37" s="36" t="s">
        <v>363</v>
      </c>
      <c r="J37" s="49">
        <v>81</v>
      </c>
      <c r="K37" s="20" t="s">
        <v>956</v>
      </c>
      <c r="L37" s="20"/>
      <c r="M37" s="36"/>
      <c r="N37" s="36"/>
      <c r="O37" s="50">
        <v>10</v>
      </c>
    </row>
    <row r="38" spans="1:15" ht="12.75">
      <c r="A38" s="36">
        <v>15</v>
      </c>
      <c r="B38" s="36" t="s">
        <v>440</v>
      </c>
      <c r="C38" s="36" t="s">
        <v>441</v>
      </c>
      <c r="D38" s="36" t="s">
        <v>442</v>
      </c>
      <c r="E38" s="45">
        <v>24562</v>
      </c>
      <c r="F38" s="36" t="s">
        <v>273</v>
      </c>
      <c r="G38" s="36"/>
      <c r="H38" s="36" t="s">
        <v>443</v>
      </c>
      <c r="I38" s="36" t="s">
        <v>363</v>
      </c>
      <c r="J38" s="49">
        <v>84</v>
      </c>
      <c r="K38" s="20" t="s">
        <v>989</v>
      </c>
      <c r="L38" s="20"/>
      <c r="M38" s="36"/>
      <c r="N38" s="36"/>
      <c r="O38" s="50">
        <v>10</v>
      </c>
    </row>
    <row r="39" spans="1:15" ht="12.75">
      <c r="A39" s="36">
        <v>18</v>
      </c>
      <c r="B39" s="36" t="s">
        <v>452</v>
      </c>
      <c r="C39" s="36" t="s">
        <v>453</v>
      </c>
      <c r="D39" s="36" t="s">
        <v>454</v>
      </c>
      <c r="E39" s="45">
        <v>24056</v>
      </c>
      <c r="F39" s="36" t="s">
        <v>455</v>
      </c>
      <c r="G39" s="36"/>
      <c r="H39" s="36" t="s">
        <v>456</v>
      </c>
      <c r="I39" s="36" t="s">
        <v>363</v>
      </c>
      <c r="J39" s="49">
        <v>87</v>
      </c>
      <c r="K39" s="36"/>
      <c r="L39" s="20"/>
      <c r="M39" s="36"/>
      <c r="N39" s="36"/>
      <c r="O39" s="50">
        <v>10</v>
      </c>
    </row>
    <row r="40" spans="1:15" ht="12.75">
      <c r="A40" s="36">
        <v>27</v>
      </c>
      <c r="B40" s="36" t="s">
        <v>428</v>
      </c>
      <c r="C40" s="36" t="s">
        <v>488</v>
      </c>
      <c r="D40" s="36" t="s">
        <v>489</v>
      </c>
      <c r="E40" s="45">
        <v>23636</v>
      </c>
      <c r="F40" s="36" t="s">
        <v>490</v>
      </c>
      <c r="G40" s="36"/>
      <c r="H40" s="36" t="s">
        <v>491</v>
      </c>
      <c r="I40" s="36" t="s">
        <v>363</v>
      </c>
      <c r="J40" s="49">
        <v>96</v>
      </c>
      <c r="K40" s="20" t="s">
        <v>956</v>
      </c>
      <c r="L40" s="20"/>
      <c r="M40" s="36"/>
      <c r="N40" s="36"/>
      <c r="O40" s="50">
        <v>10</v>
      </c>
    </row>
    <row r="41" spans="1:15" ht="12.75">
      <c r="A41" s="36">
        <v>28</v>
      </c>
      <c r="B41" s="36" t="s">
        <v>492</v>
      </c>
      <c r="C41" s="36" t="s">
        <v>493</v>
      </c>
      <c r="D41" s="36" t="s">
        <v>494</v>
      </c>
      <c r="E41" s="45">
        <v>22954</v>
      </c>
      <c r="F41" s="36" t="s">
        <v>352</v>
      </c>
      <c r="G41" s="36"/>
      <c r="H41" s="36" t="s">
        <v>495</v>
      </c>
      <c r="I41" s="36" t="s">
        <v>363</v>
      </c>
      <c r="J41" s="49">
        <v>97</v>
      </c>
      <c r="K41" s="36"/>
      <c r="L41" s="20"/>
      <c r="M41" s="36"/>
      <c r="N41" s="36"/>
      <c r="O41" s="50">
        <v>10</v>
      </c>
    </row>
    <row r="42" spans="1:15" ht="12.75">
      <c r="A42" s="36">
        <v>29</v>
      </c>
      <c r="B42" s="36" t="s">
        <v>414</v>
      </c>
      <c r="C42" s="36" t="s">
        <v>496</v>
      </c>
      <c r="D42" s="36" t="s">
        <v>497</v>
      </c>
      <c r="E42" s="45">
        <v>23012</v>
      </c>
      <c r="F42" s="36" t="s">
        <v>244</v>
      </c>
      <c r="G42" s="36"/>
      <c r="H42" s="36" t="s">
        <v>498</v>
      </c>
      <c r="I42" s="36" t="s">
        <v>363</v>
      </c>
      <c r="J42" s="49">
        <v>98</v>
      </c>
      <c r="K42" s="36"/>
      <c r="L42" s="20"/>
      <c r="M42" s="36"/>
      <c r="N42" s="36"/>
      <c r="O42" s="50">
        <v>10</v>
      </c>
    </row>
    <row r="43" spans="1:15" ht="12.75">
      <c r="A43" s="36">
        <v>31</v>
      </c>
      <c r="B43" s="36" t="s">
        <v>444</v>
      </c>
      <c r="C43" s="36" t="s">
        <v>503</v>
      </c>
      <c r="D43" s="36" t="s">
        <v>504</v>
      </c>
      <c r="E43" s="45">
        <v>25509</v>
      </c>
      <c r="F43" s="36" t="s">
        <v>352</v>
      </c>
      <c r="G43" s="36"/>
      <c r="H43" s="36" t="s">
        <v>505</v>
      </c>
      <c r="I43" s="36" t="s">
        <v>363</v>
      </c>
      <c r="J43" s="49">
        <v>100</v>
      </c>
      <c r="K43" s="20" t="s">
        <v>956</v>
      </c>
      <c r="L43" s="20"/>
      <c r="M43" s="36"/>
      <c r="N43" s="36"/>
      <c r="O43" s="50">
        <v>10</v>
      </c>
    </row>
    <row r="44" spans="1:15" ht="12.75">
      <c r="A44" s="36">
        <v>32</v>
      </c>
      <c r="B44" s="36" t="s">
        <v>395</v>
      </c>
      <c r="C44" s="36" t="s">
        <v>506</v>
      </c>
      <c r="D44" s="36" t="s">
        <v>507</v>
      </c>
      <c r="E44" s="45">
        <v>24998</v>
      </c>
      <c r="F44" s="36" t="s">
        <v>478</v>
      </c>
      <c r="G44" s="36"/>
      <c r="H44" s="36" t="s">
        <v>508</v>
      </c>
      <c r="I44" s="36" t="s">
        <v>363</v>
      </c>
      <c r="J44" s="49">
        <v>101</v>
      </c>
      <c r="K44" s="36"/>
      <c r="L44" s="20"/>
      <c r="M44" s="36"/>
      <c r="N44" s="36"/>
      <c r="O44" s="50">
        <v>10</v>
      </c>
    </row>
    <row r="45" spans="1:15" ht="12.75">
      <c r="A45" s="36">
        <v>34</v>
      </c>
      <c r="B45" s="36" t="s">
        <v>321</v>
      </c>
      <c r="C45" s="36" t="s">
        <v>512</v>
      </c>
      <c r="D45" s="36" t="s">
        <v>513</v>
      </c>
      <c r="E45" s="45">
        <v>25930</v>
      </c>
      <c r="F45" s="36" t="s">
        <v>384</v>
      </c>
      <c r="G45" s="36" t="s">
        <v>385</v>
      </c>
      <c r="H45" s="36" t="s">
        <v>514</v>
      </c>
      <c r="I45" s="36" t="s">
        <v>363</v>
      </c>
      <c r="J45" s="49">
        <v>103</v>
      </c>
      <c r="K45" s="36"/>
      <c r="L45" s="20"/>
      <c r="M45" s="36"/>
      <c r="N45" s="36"/>
      <c r="O45" s="50">
        <v>10</v>
      </c>
    </row>
    <row r="46" spans="1:15" ht="12.75">
      <c r="A46" s="36">
        <v>35</v>
      </c>
      <c r="B46" s="36" t="s">
        <v>515</v>
      </c>
      <c r="C46" s="36" t="s">
        <v>516</v>
      </c>
      <c r="D46" s="36" t="s">
        <v>517</v>
      </c>
      <c r="E46" s="45">
        <v>23966</v>
      </c>
      <c r="F46" s="36"/>
      <c r="G46" s="51" t="s">
        <v>518</v>
      </c>
      <c r="H46" s="36" t="s">
        <v>519</v>
      </c>
      <c r="I46" s="36" t="s">
        <v>363</v>
      </c>
      <c r="J46" s="49">
        <v>104</v>
      </c>
      <c r="K46" s="20" t="s">
        <v>956</v>
      </c>
      <c r="L46" s="20"/>
      <c r="M46" s="36"/>
      <c r="N46" s="36"/>
      <c r="O46" s="50">
        <v>10</v>
      </c>
    </row>
    <row r="47" spans="1:15" ht="12.75">
      <c r="A47" s="36">
        <v>38</v>
      </c>
      <c r="B47" s="36" t="s">
        <v>420</v>
      </c>
      <c r="C47" s="36" t="s">
        <v>529</v>
      </c>
      <c r="D47" s="36" t="s">
        <v>530</v>
      </c>
      <c r="E47" s="45">
        <v>22873</v>
      </c>
      <c r="F47" s="36" t="s">
        <v>531</v>
      </c>
      <c r="G47" s="36"/>
      <c r="H47" s="36" t="s">
        <v>532</v>
      </c>
      <c r="I47" s="36" t="s">
        <v>363</v>
      </c>
      <c r="J47" s="49">
        <v>107</v>
      </c>
      <c r="K47" s="36"/>
      <c r="L47" s="20"/>
      <c r="M47" s="36"/>
      <c r="N47" s="36"/>
      <c r="O47" s="50">
        <v>10</v>
      </c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49">
        <v>112</v>
      </c>
      <c r="K48" s="36"/>
      <c r="L48" s="20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49">
        <v>113</v>
      </c>
      <c r="K49" s="36"/>
      <c r="L49" s="20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49">
        <v>114</v>
      </c>
      <c r="K50" s="36"/>
      <c r="L50" s="20"/>
      <c r="M50" s="36"/>
      <c r="N50" s="36"/>
      <c r="O50" s="36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49">
        <v>115</v>
      </c>
      <c r="K51" s="36"/>
      <c r="L51" s="20"/>
      <c r="M51" s="36"/>
      <c r="N51" s="36"/>
      <c r="O51" s="36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49">
        <v>116</v>
      </c>
      <c r="K52" s="36"/>
      <c r="L52" s="20"/>
      <c r="M52" s="36"/>
      <c r="N52" s="36"/>
      <c r="O52" s="36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49">
        <v>117</v>
      </c>
      <c r="K53" s="36"/>
      <c r="L53" s="20"/>
      <c r="M53" s="36"/>
      <c r="N53" s="36"/>
      <c r="O53" s="36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49">
        <v>118</v>
      </c>
      <c r="K54" s="36"/>
      <c r="L54" s="20"/>
      <c r="M54" s="36"/>
      <c r="N54" s="36"/>
      <c r="O54" s="36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49">
        <v>119</v>
      </c>
      <c r="K55" s="36"/>
      <c r="L55" s="20"/>
      <c r="M55" s="36"/>
      <c r="N55" s="36"/>
      <c r="O55" s="36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49">
        <v>120</v>
      </c>
      <c r="K56" s="36"/>
      <c r="L56" s="20"/>
      <c r="M56" s="36"/>
      <c r="N56" s="36"/>
      <c r="O56" s="36"/>
    </row>
    <row r="57" spans="1:15" ht="12.75">
      <c r="A57" s="36"/>
      <c r="B57" s="36"/>
      <c r="C57" s="36"/>
      <c r="D57" s="36"/>
      <c r="E57" s="36"/>
      <c r="F57" s="36"/>
      <c r="G57" s="36"/>
      <c r="H57" s="36"/>
      <c r="I57" s="36"/>
      <c r="J57" s="49">
        <v>121</v>
      </c>
      <c r="K57" s="36"/>
      <c r="L57" s="20"/>
      <c r="M57" s="36"/>
      <c r="N57" s="36"/>
      <c r="O57" s="36"/>
    </row>
    <row r="58" spans="1:15" ht="12.75">
      <c r="A58" s="36"/>
      <c r="B58" s="36"/>
      <c r="C58" s="36"/>
      <c r="D58" s="36"/>
      <c r="E58" s="36"/>
      <c r="F58" s="36"/>
      <c r="G58" s="36"/>
      <c r="H58" s="36"/>
      <c r="I58" s="36"/>
      <c r="J58" s="49">
        <v>122</v>
      </c>
      <c r="K58" s="36"/>
      <c r="L58" s="20"/>
      <c r="M58" s="36"/>
      <c r="N58" s="36"/>
      <c r="O58" s="36"/>
    </row>
    <row r="59" spans="1:15" ht="12.75">
      <c r="A59" s="36"/>
      <c r="B59" s="36"/>
      <c r="C59" s="36"/>
      <c r="D59" s="36"/>
      <c r="E59" s="36"/>
      <c r="F59" s="36"/>
      <c r="G59" s="36"/>
      <c r="H59" s="36"/>
      <c r="I59" s="36"/>
      <c r="J59" s="49">
        <v>123</v>
      </c>
      <c r="K59" s="36"/>
      <c r="L59" s="20"/>
      <c r="M59" s="36"/>
      <c r="N59" s="36"/>
      <c r="O59" s="36"/>
    </row>
    <row r="60" spans="1:15" ht="12.75">
      <c r="A60" s="36"/>
      <c r="B60" s="36"/>
      <c r="C60" s="36"/>
      <c r="D60" s="36"/>
      <c r="E60" s="36"/>
      <c r="F60" s="36"/>
      <c r="G60" s="36"/>
      <c r="H60" s="36"/>
      <c r="I60" s="36"/>
      <c r="J60" s="49">
        <v>124</v>
      </c>
      <c r="K60" s="36"/>
      <c r="L60" s="20"/>
      <c r="M60" s="36"/>
      <c r="N60" s="36"/>
      <c r="O60" s="36"/>
    </row>
    <row r="61" spans="1:15" ht="12.75">
      <c r="A61" s="36"/>
      <c r="B61" s="36"/>
      <c r="C61" s="36"/>
      <c r="D61" s="36"/>
      <c r="E61" s="36"/>
      <c r="F61" s="36"/>
      <c r="G61" s="36"/>
      <c r="H61" s="36"/>
      <c r="I61" s="36"/>
      <c r="J61" s="49">
        <v>125</v>
      </c>
      <c r="K61" s="36"/>
      <c r="L61" s="20"/>
      <c r="M61" s="36"/>
      <c r="N61" s="36"/>
      <c r="O61" s="3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49">
        <v>126</v>
      </c>
      <c r="K62" s="36"/>
      <c r="L62" s="20"/>
      <c r="M62" s="36"/>
      <c r="N62" s="36"/>
      <c r="O62" s="3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49">
        <v>127</v>
      </c>
      <c r="K63" s="36"/>
      <c r="L63" s="20"/>
      <c r="M63" s="36"/>
      <c r="N63" s="36"/>
      <c r="O63" s="36"/>
    </row>
    <row r="64" spans="1:15" ht="12.75">
      <c r="A64" s="36"/>
      <c r="B64" s="36"/>
      <c r="C64" s="36"/>
      <c r="D64" s="36"/>
      <c r="E64" s="36"/>
      <c r="F64" s="36"/>
      <c r="G64" s="36"/>
      <c r="H64" s="36"/>
      <c r="I64" s="36"/>
      <c r="J64" s="49">
        <v>128</v>
      </c>
      <c r="K64" s="36"/>
      <c r="L64" s="20"/>
      <c r="M64" s="36"/>
      <c r="N64" s="36"/>
      <c r="O64" s="36"/>
    </row>
    <row r="65" spans="1:15" ht="12.75">
      <c r="A65" s="36"/>
      <c r="B65" s="36"/>
      <c r="C65" s="36"/>
      <c r="D65" s="36"/>
      <c r="E65" s="36"/>
      <c r="F65" s="36"/>
      <c r="G65" s="36"/>
      <c r="H65" s="36"/>
      <c r="I65" s="36"/>
      <c r="J65" s="49">
        <v>129</v>
      </c>
      <c r="K65" s="36"/>
      <c r="L65" s="20"/>
      <c r="M65" s="36"/>
      <c r="N65" s="36"/>
      <c r="O65" s="36"/>
    </row>
    <row r="66" spans="1:15" ht="12.75">
      <c r="A66" s="36"/>
      <c r="B66" s="36"/>
      <c r="C66" s="36"/>
      <c r="D66" s="36"/>
      <c r="E66" s="36"/>
      <c r="F66" s="36"/>
      <c r="G66" s="36"/>
      <c r="H66" s="36"/>
      <c r="I66" s="36"/>
      <c r="J66" s="49">
        <v>130</v>
      </c>
      <c r="K66" s="36"/>
      <c r="L66" s="20"/>
      <c r="M66" s="36"/>
      <c r="N66" s="36"/>
      <c r="O66" s="36"/>
    </row>
    <row r="67" spans="1:15" ht="12.75">
      <c r="A67" s="36"/>
      <c r="B67" s="36"/>
      <c r="C67" s="36"/>
      <c r="D67" s="36"/>
      <c r="E67" s="36"/>
      <c r="F67" s="36"/>
      <c r="G67" s="36"/>
      <c r="H67" s="36"/>
      <c r="I67" s="36"/>
      <c r="J67" s="49">
        <v>131</v>
      </c>
      <c r="K67" s="36"/>
      <c r="L67" s="20"/>
      <c r="M67" s="36"/>
      <c r="N67" s="36"/>
      <c r="O67" s="36"/>
    </row>
    <row r="68" spans="1:15" ht="12.75">
      <c r="A68" s="36"/>
      <c r="B68" s="36"/>
      <c r="C68" s="36"/>
      <c r="D68" s="36"/>
      <c r="E68" s="36"/>
      <c r="F68" s="36"/>
      <c r="G68" s="36"/>
      <c r="H68" s="36"/>
      <c r="I68" s="36"/>
      <c r="J68" s="49">
        <v>132</v>
      </c>
      <c r="K68" s="36"/>
      <c r="L68" s="20"/>
      <c r="M68" s="36"/>
      <c r="N68" s="36"/>
      <c r="O68" s="36"/>
    </row>
    <row r="69" spans="1:15" ht="12.75">
      <c r="A69" s="36"/>
      <c r="B69" s="36"/>
      <c r="C69" s="36"/>
      <c r="D69" s="36"/>
      <c r="E69" s="36"/>
      <c r="F69" s="36"/>
      <c r="G69" s="36"/>
      <c r="H69" s="36"/>
      <c r="I69" s="36"/>
      <c r="J69" s="49">
        <v>133</v>
      </c>
      <c r="K69" s="36"/>
      <c r="L69" s="20"/>
      <c r="M69" s="36"/>
      <c r="N69" s="36"/>
      <c r="O69" s="36"/>
    </row>
    <row r="70" spans="1:15" ht="12.75">
      <c r="A70" s="36"/>
      <c r="B70" s="36"/>
      <c r="C70" s="36"/>
      <c r="D70" s="36"/>
      <c r="E70" s="36"/>
      <c r="F70" s="36"/>
      <c r="G70" s="36"/>
      <c r="H70" s="36"/>
      <c r="I70" s="36"/>
      <c r="J70" s="49">
        <v>134</v>
      </c>
      <c r="K70" s="36"/>
      <c r="L70" s="20"/>
      <c r="M70" s="36"/>
      <c r="N70" s="36"/>
      <c r="O70" s="36"/>
    </row>
    <row r="71" spans="1:15" ht="12.75">
      <c r="A71" s="36"/>
      <c r="B71" s="36"/>
      <c r="C71" s="36"/>
      <c r="D71" s="36"/>
      <c r="E71" s="36"/>
      <c r="F71" s="36"/>
      <c r="G71" s="36"/>
      <c r="H71" s="36"/>
      <c r="I71" s="36"/>
      <c r="J71" s="49">
        <v>135</v>
      </c>
      <c r="K71" s="36"/>
      <c r="L71" s="20"/>
      <c r="M71" s="36"/>
      <c r="N71" s="36"/>
      <c r="O71" s="36"/>
    </row>
    <row r="72" spans="1:15" ht="12.75">
      <c r="A72" s="36"/>
      <c r="B72" s="36"/>
      <c r="C72" s="36"/>
      <c r="D72" s="36"/>
      <c r="E72" s="36"/>
      <c r="F72" s="36"/>
      <c r="G72" s="36"/>
      <c r="H72" s="36"/>
      <c r="I72" s="36"/>
      <c r="J72" s="49">
        <v>136</v>
      </c>
      <c r="K72" s="36"/>
      <c r="L72" s="20"/>
      <c r="M72" s="36"/>
      <c r="N72" s="36"/>
      <c r="O72" s="36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49">
        <v>137</v>
      </c>
      <c r="K73" s="36"/>
      <c r="L73" s="20"/>
      <c r="M73" s="36"/>
      <c r="N73" s="36"/>
      <c r="O73" s="36"/>
    </row>
    <row r="74" spans="1:15" ht="12.75">
      <c r="A74" s="36"/>
      <c r="B74" s="36"/>
      <c r="C74" s="36"/>
      <c r="D74" s="36"/>
      <c r="E74" s="36"/>
      <c r="F74" s="36"/>
      <c r="G74" s="36"/>
      <c r="H74" s="36"/>
      <c r="I74" s="36"/>
      <c r="J74" s="49">
        <v>138</v>
      </c>
      <c r="K74" s="36"/>
      <c r="L74" s="20"/>
      <c r="M74" s="36"/>
      <c r="N74" s="36"/>
      <c r="O74" s="36"/>
    </row>
    <row r="75" spans="1:15" ht="12.75">
      <c r="A75" s="36"/>
      <c r="B75" s="36"/>
      <c r="C75" s="36"/>
      <c r="D75" s="36"/>
      <c r="E75" s="36"/>
      <c r="F75" s="36"/>
      <c r="G75" s="36"/>
      <c r="H75" s="36"/>
      <c r="I75" s="36"/>
      <c r="J75" s="49">
        <v>139</v>
      </c>
      <c r="K75" s="36"/>
      <c r="L75" s="36"/>
      <c r="M75" s="36"/>
      <c r="N75" s="36"/>
      <c r="O75" s="36"/>
    </row>
    <row r="76" spans="1:1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68" r:id="rId1"/>
  <headerFooter alignWithMargins="0">
    <oddFooter>&amp;CSeite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E1">
      <pane ySplit="1" topLeftCell="A1" activePane="bottomLeft" state="split"/>
      <selection pane="topLeft" activeCell="A1" sqref="A1:O1"/>
      <selection pane="bottomLeft" activeCell="L20" sqref="L20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4.8515625" style="35" customWidth="1"/>
    <col min="4" max="4" width="13.421875" style="35" customWidth="1"/>
    <col min="5" max="5" width="14.140625" style="35" customWidth="1"/>
    <col min="6" max="6" width="30.8515625" style="35" customWidth="1"/>
    <col min="7" max="7" width="33.7109375" style="35" customWidth="1"/>
    <col min="8" max="8" width="15.8515625" style="35" customWidth="1"/>
    <col min="9" max="9" width="12.851562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6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43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44</v>
      </c>
      <c r="I2" s="40"/>
      <c r="J2" s="73" t="s">
        <v>151</v>
      </c>
      <c r="K2" s="73"/>
      <c r="L2" s="41">
        <v>5</v>
      </c>
      <c r="M2" s="40" t="s">
        <v>152</v>
      </c>
      <c r="N2" s="41">
        <v>8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10</v>
      </c>
      <c r="B5" s="36" t="s">
        <v>335</v>
      </c>
      <c r="C5" s="36" t="s">
        <v>453</v>
      </c>
      <c r="D5" s="36" t="s">
        <v>580</v>
      </c>
      <c r="E5" s="45">
        <v>34881</v>
      </c>
      <c r="F5" s="36" t="s">
        <v>581</v>
      </c>
      <c r="G5" s="36" t="s">
        <v>565</v>
      </c>
      <c r="H5" s="36" t="s">
        <v>582</v>
      </c>
      <c r="I5" s="36" t="s">
        <v>232</v>
      </c>
      <c r="J5" s="52">
        <v>60</v>
      </c>
      <c r="K5" s="20" t="s">
        <v>956</v>
      </c>
      <c r="L5" s="20">
        <v>1</v>
      </c>
      <c r="M5" s="36"/>
      <c r="N5" s="36"/>
      <c r="O5" s="50">
        <v>5</v>
      </c>
    </row>
    <row r="6" spans="1:15" ht="12.75">
      <c r="A6" s="36">
        <v>1</v>
      </c>
      <c r="B6" s="36" t="s">
        <v>540</v>
      </c>
      <c r="C6" s="36" t="s">
        <v>214</v>
      </c>
      <c r="D6" s="36" t="s">
        <v>541</v>
      </c>
      <c r="E6" s="45">
        <v>34522</v>
      </c>
      <c r="F6" s="36" t="s">
        <v>352</v>
      </c>
      <c r="G6" s="36"/>
      <c r="H6" s="36" t="s">
        <v>542</v>
      </c>
      <c r="I6" s="36" t="s">
        <v>543</v>
      </c>
      <c r="J6" s="52">
        <v>51</v>
      </c>
      <c r="K6" s="20" t="s">
        <v>956</v>
      </c>
      <c r="L6" s="20">
        <v>2</v>
      </c>
      <c r="M6" s="36"/>
      <c r="N6" s="36"/>
      <c r="O6" s="50">
        <v>5</v>
      </c>
    </row>
    <row r="7" spans="1:15" ht="12.75">
      <c r="A7" s="36">
        <v>2</v>
      </c>
      <c r="B7" s="36" t="s">
        <v>544</v>
      </c>
      <c r="C7" s="36" t="s">
        <v>396</v>
      </c>
      <c r="D7" s="36" t="s">
        <v>545</v>
      </c>
      <c r="E7" s="45">
        <v>34527</v>
      </c>
      <c r="F7" s="36" t="s">
        <v>352</v>
      </c>
      <c r="G7" s="36"/>
      <c r="H7" s="36" t="s">
        <v>546</v>
      </c>
      <c r="I7" s="36" t="s">
        <v>543</v>
      </c>
      <c r="J7" s="52">
        <v>52</v>
      </c>
      <c r="K7" s="20" t="s">
        <v>956</v>
      </c>
      <c r="L7" s="20">
        <v>3</v>
      </c>
      <c r="M7" s="36"/>
      <c r="N7" s="36"/>
      <c r="O7" s="50">
        <v>5</v>
      </c>
    </row>
    <row r="8" spans="1:15" ht="12.75">
      <c r="A8" s="36">
        <v>4</v>
      </c>
      <c r="B8" s="36" t="s">
        <v>550</v>
      </c>
      <c r="C8" s="36" t="s">
        <v>551</v>
      </c>
      <c r="D8" s="36" t="s">
        <v>552</v>
      </c>
      <c r="E8" s="45">
        <v>34656</v>
      </c>
      <c r="F8" s="36" t="s">
        <v>263</v>
      </c>
      <c r="G8" s="36" t="s">
        <v>553</v>
      </c>
      <c r="H8" s="36" t="s">
        <v>554</v>
      </c>
      <c r="I8" s="36" t="s">
        <v>543</v>
      </c>
      <c r="J8" s="52">
        <v>54</v>
      </c>
      <c r="K8" s="20" t="s">
        <v>956</v>
      </c>
      <c r="L8" s="20">
        <v>4</v>
      </c>
      <c r="M8" s="36"/>
      <c r="N8" s="36"/>
      <c r="O8" s="50">
        <v>5</v>
      </c>
    </row>
    <row r="9" spans="1:15" ht="12.75">
      <c r="A9" s="36">
        <v>28</v>
      </c>
      <c r="B9" s="20" t="s">
        <v>797</v>
      </c>
      <c r="C9" s="20" t="s">
        <v>1031</v>
      </c>
      <c r="D9" s="20" t="s">
        <v>1032</v>
      </c>
      <c r="E9" s="58">
        <v>34469</v>
      </c>
      <c r="F9" s="20" t="s">
        <v>1033</v>
      </c>
      <c r="G9" s="36"/>
      <c r="H9" s="20" t="s">
        <v>1034</v>
      </c>
      <c r="I9" s="36"/>
      <c r="J9" s="52">
        <v>78</v>
      </c>
      <c r="K9" s="20" t="s">
        <v>956</v>
      </c>
      <c r="L9" s="20">
        <v>5</v>
      </c>
      <c r="M9" s="36"/>
      <c r="N9" s="36"/>
      <c r="O9" s="36"/>
    </row>
    <row r="10" spans="1:15" ht="12.75">
      <c r="A10" s="36">
        <v>3</v>
      </c>
      <c r="B10" s="36" t="s">
        <v>547</v>
      </c>
      <c r="C10" s="36" t="s">
        <v>228</v>
      </c>
      <c r="D10" s="36" t="s">
        <v>548</v>
      </c>
      <c r="E10" s="45">
        <v>34554</v>
      </c>
      <c r="F10" s="36" t="s">
        <v>230</v>
      </c>
      <c r="G10" s="36"/>
      <c r="H10" s="36" t="s">
        <v>549</v>
      </c>
      <c r="I10" s="36" t="s">
        <v>543</v>
      </c>
      <c r="J10" s="52">
        <v>53</v>
      </c>
      <c r="K10" s="20" t="s">
        <v>956</v>
      </c>
      <c r="L10" s="20">
        <v>6</v>
      </c>
      <c r="M10" s="36"/>
      <c r="N10" s="36"/>
      <c r="O10" s="50">
        <v>5</v>
      </c>
    </row>
    <row r="11" spans="1:15" ht="12.75">
      <c r="A11" s="36">
        <v>6</v>
      </c>
      <c r="B11" s="36" t="s">
        <v>561</v>
      </c>
      <c r="C11" s="36" t="s">
        <v>562</v>
      </c>
      <c r="D11" s="36" t="s">
        <v>563</v>
      </c>
      <c r="E11" s="45">
        <v>34642</v>
      </c>
      <c r="F11" s="36" t="s">
        <v>564</v>
      </c>
      <c r="G11" s="36" t="s">
        <v>565</v>
      </c>
      <c r="H11" s="36" t="s">
        <v>566</v>
      </c>
      <c r="I11" s="36" t="s">
        <v>543</v>
      </c>
      <c r="J11" s="52">
        <v>56</v>
      </c>
      <c r="K11" s="20" t="s">
        <v>956</v>
      </c>
      <c r="L11" s="20">
        <v>7</v>
      </c>
      <c r="M11" s="36"/>
      <c r="N11" s="36"/>
      <c r="O11" s="50">
        <v>5</v>
      </c>
    </row>
    <row r="12" spans="1:15" ht="12.75">
      <c r="A12" s="36">
        <v>9</v>
      </c>
      <c r="B12" s="36" t="s">
        <v>555</v>
      </c>
      <c r="C12" s="36" t="s">
        <v>576</v>
      </c>
      <c r="D12" s="36" t="s">
        <v>577</v>
      </c>
      <c r="E12" s="45">
        <v>34921</v>
      </c>
      <c r="F12" s="36" t="s">
        <v>578</v>
      </c>
      <c r="G12" s="36"/>
      <c r="H12" s="36" t="s">
        <v>579</v>
      </c>
      <c r="I12" s="36" t="s">
        <v>232</v>
      </c>
      <c r="J12" s="52">
        <v>59</v>
      </c>
      <c r="K12" s="20" t="s">
        <v>956</v>
      </c>
      <c r="L12" s="20">
        <v>8</v>
      </c>
      <c r="M12" s="36"/>
      <c r="N12" s="36"/>
      <c r="O12" s="50">
        <v>5</v>
      </c>
    </row>
    <row r="13" spans="1:15" ht="12.75">
      <c r="A13" s="36">
        <v>5</v>
      </c>
      <c r="B13" s="36" t="s">
        <v>555</v>
      </c>
      <c r="C13" s="36" t="s">
        <v>556</v>
      </c>
      <c r="D13" s="36" t="s">
        <v>557</v>
      </c>
      <c r="E13" s="45">
        <v>34501</v>
      </c>
      <c r="F13" s="36" t="s">
        <v>558</v>
      </c>
      <c r="G13" s="36" t="s">
        <v>559</v>
      </c>
      <c r="H13" s="36" t="s">
        <v>560</v>
      </c>
      <c r="I13" s="36" t="s">
        <v>543</v>
      </c>
      <c r="J13" s="52">
        <v>55</v>
      </c>
      <c r="K13" s="20" t="s">
        <v>956</v>
      </c>
      <c r="L13" s="20">
        <v>9</v>
      </c>
      <c r="M13" s="36"/>
      <c r="N13" s="36"/>
      <c r="O13" s="50">
        <v>5</v>
      </c>
    </row>
    <row r="14" spans="1:15" ht="12.75">
      <c r="A14" s="36">
        <v>18</v>
      </c>
      <c r="B14" s="36" t="s">
        <v>288</v>
      </c>
      <c r="C14" s="36" t="s">
        <v>612</v>
      </c>
      <c r="D14" s="36" t="s">
        <v>613</v>
      </c>
      <c r="E14" s="45">
        <v>34549</v>
      </c>
      <c r="F14" s="36" t="s">
        <v>426</v>
      </c>
      <c r="G14" s="20" t="s">
        <v>1022</v>
      </c>
      <c r="H14" s="36" t="s">
        <v>614</v>
      </c>
      <c r="I14" s="36" t="s">
        <v>543</v>
      </c>
      <c r="J14" s="52">
        <v>68</v>
      </c>
      <c r="K14" s="20" t="s">
        <v>956</v>
      </c>
      <c r="L14" s="20">
        <v>10</v>
      </c>
      <c r="M14" s="36"/>
      <c r="N14" s="36"/>
      <c r="O14" s="50">
        <v>5</v>
      </c>
    </row>
    <row r="15" spans="1:15" ht="12.75">
      <c r="A15" s="36">
        <v>8</v>
      </c>
      <c r="B15" s="36" t="s">
        <v>571</v>
      </c>
      <c r="C15" s="36" t="s">
        <v>572</v>
      </c>
      <c r="D15" s="36" t="s">
        <v>573</v>
      </c>
      <c r="E15" s="45">
        <v>34557</v>
      </c>
      <c r="F15" s="36" t="s">
        <v>273</v>
      </c>
      <c r="G15" s="36" t="s">
        <v>574</v>
      </c>
      <c r="H15" s="36" t="s">
        <v>575</v>
      </c>
      <c r="I15" s="36" t="s">
        <v>543</v>
      </c>
      <c r="J15" s="52">
        <v>58</v>
      </c>
      <c r="K15" s="20" t="s">
        <v>956</v>
      </c>
      <c r="L15" s="20">
        <v>11</v>
      </c>
      <c r="M15" s="36"/>
      <c r="N15" s="36"/>
      <c r="O15" s="50">
        <v>5</v>
      </c>
    </row>
    <row r="16" spans="1:15" ht="12.75">
      <c r="A16" s="36">
        <v>26</v>
      </c>
      <c r="B16" s="36" t="s">
        <v>246</v>
      </c>
      <c r="C16" s="36" t="s">
        <v>247</v>
      </c>
      <c r="D16" s="36" t="s">
        <v>248</v>
      </c>
      <c r="E16" s="45">
        <v>34880</v>
      </c>
      <c r="F16" s="36" t="s">
        <v>249</v>
      </c>
      <c r="G16" s="36"/>
      <c r="H16" s="36" t="s">
        <v>250</v>
      </c>
      <c r="I16" s="36" t="s">
        <v>232</v>
      </c>
      <c r="J16" s="52">
        <v>76</v>
      </c>
      <c r="K16" s="20" t="s">
        <v>956</v>
      </c>
      <c r="L16" s="20">
        <v>12</v>
      </c>
      <c r="M16" s="36"/>
      <c r="N16" s="36"/>
      <c r="O16" s="36"/>
    </row>
    <row r="17" spans="1:15" ht="12.75">
      <c r="A17" s="36">
        <v>25</v>
      </c>
      <c r="B17" s="36" t="s">
        <v>633</v>
      </c>
      <c r="C17" s="36" t="s">
        <v>634</v>
      </c>
      <c r="D17" s="36" t="s">
        <v>635</v>
      </c>
      <c r="E17" s="45">
        <v>34626</v>
      </c>
      <c r="F17" s="36" t="s">
        <v>636</v>
      </c>
      <c r="G17" s="36"/>
      <c r="H17" s="20" t="s">
        <v>1029</v>
      </c>
      <c r="I17" s="36" t="s">
        <v>543</v>
      </c>
      <c r="J17" s="52">
        <v>74</v>
      </c>
      <c r="K17" s="20" t="s">
        <v>956</v>
      </c>
      <c r="L17" s="20">
        <v>13</v>
      </c>
      <c r="M17" s="36"/>
      <c r="N17" s="36"/>
      <c r="O17" s="50">
        <v>5</v>
      </c>
    </row>
    <row r="18" spans="1:15" ht="12.75">
      <c r="A18" s="36">
        <v>11</v>
      </c>
      <c r="B18" s="36" t="s">
        <v>583</v>
      </c>
      <c r="C18" s="36" t="s">
        <v>174</v>
      </c>
      <c r="D18" s="36" t="s">
        <v>584</v>
      </c>
      <c r="E18" s="45">
        <v>34920</v>
      </c>
      <c r="F18" s="36" t="s">
        <v>176</v>
      </c>
      <c r="G18" s="20" t="s">
        <v>585</v>
      </c>
      <c r="H18" s="36" t="s">
        <v>586</v>
      </c>
      <c r="I18" s="36" t="s">
        <v>232</v>
      </c>
      <c r="J18" s="52">
        <v>61</v>
      </c>
      <c r="K18" s="20" t="s">
        <v>956</v>
      </c>
      <c r="L18" s="20">
        <v>14</v>
      </c>
      <c r="M18" s="36"/>
      <c r="N18" s="36"/>
      <c r="O18" s="50">
        <v>5</v>
      </c>
    </row>
    <row r="19" spans="1:15" ht="12.75">
      <c r="A19" s="36">
        <v>27</v>
      </c>
      <c r="B19" s="20" t="s">
        <v>910</v>
      </c>
      <c r="C19" s="20" t="s">
        <v>1025</v>
      </c>
      <c r="D19" s="20" t="s">
        <v>1026</v>
      </c>
      <c r="E19" s="58">
        <v>34438</v>
      </c>
      <c r="F19" s="20" t="s">
        <v>1027</v>
      </c>
      <c r="G19" s="36"/>
      <c r="H19" s="20" t="s">
        <v>1028</v>
      </c>
      <c r="I19" s="36"/>
      <c r="J19" s="52">
        <v>77</v>
      </c>
      <c r="K19" s="20" t="s">
        <v>956</v>
      </c>
      <c r="L19" s="20">
        <v>15</v>
      </c>
      <c r="M19" s="36"/>
      <c r="N19" s="36"/>
      <c r="O19" s="36"/>
    </row>
    <row r="20" spans="1:15" ht="12.75">
      <c r="A20" s="36">
        <v>26</v>
      </c>
      <c r="B20" s="20" t="s">
        <v>996</v>
      </c>
      <c r="C20" s="20" t="s">
        <v>992</v>
      </c>
      <c r="D20" s="20" t="s">
        <v>997</v>
      </c>
      <c r="E20" s="58">
        <v>35046</v>
      </c>
      <c r="F20" s="20" t="s">
        <v>994</v>
      </c>
      <c r="G20" s="36"/>
      <c r="H20" s="20" t="s">
        <v>998</v>
      </c>
      <c r="I20" s="36"/>
      <c r="J20" s="52">
        <v>75</v>
      </c>
      <c r="K20" s="20" t="s">
        <v>956</v>
      </c>
      <c r="L20" s="20">
        <v>16</v>
      </c>
      <c r="M20" s="36"/>
      <c r="N20" s="36"/>
      <c r="O20" s="36"/>
    </row>
    <row r="21" spans="1:15" ht="12.75">
      <c r="A21" s="36">
        <v>22</v>
      </c>
      <c r="B21" s="36" t="s">
        <v>192</v>
      </c>
      <c r="C21" s="36" t="s">
        <v>620</v>
      </c>
      <c r="D21" s="36" t="s">
        <v>621</v>
      </c>
      <c r="E21" s="45">
        <v>34503</v>
      </c>
      <c r="F21" s="36" t="s">
        <v>622</v>
      </c>
      <c r="G21" s="36"/>
      <c r="H21" s="36" t="s">
        <v>623</v>
      </c>
      <c r="I21" s="36" t="s">
        <v>543</v>
      </c>
      <c r="J21" s="52">
        <v>71</v>
      </c>
      <c r="K21" s="20" t="s">
        <v>956</v>
      </c>
      <c r="L21" s="20">
        <v>17</v>
      </c>
      <c r="M21" s="36"/>
      <c r="N21" s="36"/>
      <c r="O21" s="50">
        <v>5</v>
      </c>
    </row>
    <row r="22" spans="1:15" ht="12.75">
      <c r="A22" s="36">
        <v>12</v>
      </c>
      <c r="B22" s="36" t="s">
        <v>587</v>
      </c>
      <c r="C22" s="36" t="s">
        <v>214</v>
      </c>
      <c r="D22" s="36" t="s">
        <v>588</v>
      </c>
      <c r="E22" s="45">
        <v>35056</v>
      </c>
      <c r="F22" s="36" t="s">
        <v>538</v>
      </c>
      <c r="G22" s="36"/>
      <c r="H22" s="36" t="s">
        <v>589</v>
      </c>
      <c r="I22" s="36" t="s">
        <v>232</v>
      </c>
      <c r="J22" s="52">
        <v>62</v>
      </c>
      <c r="K22" s="20" t="s">
        <v>956</v>
      </c>
      <c r="L22" s="20">
        <v>18</v>
      </c>
      <c r="M22" s="36"/>
      <c r="N22" s="36"/>
      <c r="O22" s="50">
        <v>5</v>
      </c>
    </row>
    <row r="23" spans="1:15" ht="12.75">
      <c r="A23" s="36">
        <v>17</v>
      </c>
      <c r="B23" s="36" t="s">
        <v>608</v>
      </c>
      <c r="C23" s="36" t="s">
        <v>609</v>
      </c>
      <c r="D23" s="36" t="s">
        <v>610</v>
      </c>
      <c r="E23" s="45">
        <v>34697</v>
      </c>
      <c r="F23" s="36" t="s">
        <v>263</v>
      </c>
      <c r="G23" s="36"/>
      <c r="H23" s="36" t="s">
        <v>611</v>
      </c>
      <c r="I23" s="36" t="s">
        <v>543</v>
      </c>
      <c r="J23" s="52">
        <v>67</v>
      </c>
      <c r="K23" s="20" t="s">
        <v>956</v>
      </c>
      <c r="L23" s="20">
        <v>19</v>
      </c>
      <c r="M23" s="36"/>
      <c r="N23" s="36"/>
      <c r="O23" s="50">
        <v>5</v>
      </c>
    </row>
    <row r="24" spans="1:15" ht="12.75">
      <c r="A24" s="36">
        <v>16</v>
      </c>
      <c r="B24" s="36" t="s">
        <v>423</v>
      </c>
      <c r="C24" s="36" t="s">
        <v>604</v>
      </c>
      <c r="D24" s="36" t="s">
        <v>605</v>
      </c>
      <c r="E24" s="45">
        <v>34957</v>
      </c>
      <c r="F24" s="36" t="s">
        <v>606</v>
      </c>
      <c r="G24" s="36"/>
      <c r="H24" s="36" t="s">
        <v>607</v>
      </c>
      <c r="I24" s="36" t="s">
        <v>232</v>
      </c>
      <c r="J24" s="52">
        <v>66</v>
      </c>
      <c r="K24" s="20" t="s">
        <v>956</v>
      </c>
      <c r="L24" s="20">
        <v>20</v>
      </c>
      <c r="M24" s="36"/>
      <c r="N24" s="36"/>
      <c r="O24" s="50">
        <v>5</v>
      </c>
    </row>
    <row r="25" spans="1:15" ht="12.75">
      <c r="A25" s="36">
        <v>15</v>
      </c>
      <c r="B25" s="36" t="s">
        <v>600</v>
      </c>
      <c r="C25" s="36" t="s">
        <v>601</v>
      </c>
      <c r="D25" s="33" t="s">
        <v>602</v>
      </c>
      <c r="E25" s="45">
        <v>34992</v>
      </c>
      <c r="F25" s="36" t="s">
        <v>478</v>
      </c>
      <c r="G25" s="36"/>
      <c r="H25" s="36" t="s">
        <v>603</v>
      </c>
      <c r="I25" s="36" t="s">
        <v>232</v>
      </c>
      <c r="J25" s="52">
        <v>65</v>
      </c>
      <c r="K25" s="20" t="s">
        <v>956</v>
      </c>
      <c r="L25" s="20">
        <v>21</v>
      </c>
      <c r="M25" s="36"/>
      <c r="N25" s="36"/>
      <c r="O25" s="50">
        <v>5</v>
      </c>
    </row>
    <row r="26" spans="1:15" ht="12.75">
      <c r="A26" s="36">
        <v>7</v>
      </c>
      <c r="B26" s="36" t="s">
        <v>567</v>
      </c>
      <c r="C26" s="36" t="s">
        <v>568</v>
      </c>
      <c r="D26" s="36" t="s">
        <v>569</v>
      </c>
      <c r="E26" s="45">
        <v>34634</v>
      </c>
      <c r="F26" s="36" t="s">
        <v>249</v>
      </c>
      <c r="G26" s="36"/>
      <c r="H26" s="36" t="s">
        <v>570</v>
      </c>
      <c r="I26" s="36" t="s">
        <v>543</v>
      </c>
      <c r="J26" s="52">
        <v>57</v>
      </c>
      <c r="K26" s="36"/>
      <c r="L26" s="20"/>
      <c r="M26" s="36"/>
      <c r="N26" s="36"/>
      <c r="O26" s="50">
        <v>5</v>
      </c>
    </row>
    <row r="27" spans="1:15" ht="12.75">
      <c r="A27" s="36">
        <v>13</v>
      </c>
      <c r="B27" s="36" t="s">
        <v>590</v>
      </c>
      <c r="C27" s="36" t="s">
        <v>591</v>
      </c>
      <c r="D27" s="36" t="s">
        <v>592</v>
      </c>
      <c r="E27" s="45">
        <v>34924</v>
      </c>
      <c r="F27" s="36" t="s">
        <v>249</v>
      </c>
      <c r="G27" s="36" t="s">
        <v>593</v>
      </c>
      <c r="H27" s="36" t="s">
        <v>594</v>
      </c>
      <c r="I27" s="36" t="s">
        <v>232</v>
      </c>
      <c r="J27" s="52">
        <v>63</v>
      </c>
      <c r="K27" s="20" t="s">
        <v>956</v>
      </c>
      <c r="L27" s="20"/>
      <c r="M27" s="36"/>
      <c r="N27" s="36"/>
      <c r="O27" s="50">
        <v>5</v>
      </c>
    </row>
    <row r="28" spans="1:15" ht="12.75">
      <c r="A28" s="36">
        <v>14</v>
      </c>
      <c r="B28" s="36" t="s">
        <v>595</v>
      </c>
      <c r="C28" s="36" t="s">
        <v>596</v>
      </c>
      <c r="D28" s="36" t="s">
        <v>597</v>
      </c>
      <c r="E28" s="45">
        <v>34853</v>
      </c>
      <c r="F28" s="36" t="s">
        <v>598</v>
      </c>
      <c r="G28" s="36"/>
      <c r="H28" s="36" t="s">
        <v>599</v>
      </c>
      <c r="I28" s="36" t="s">
        <v>232</v>
      </c>
      <c r="J28" s="52">
        <v>64</v>
      </c>
      <c r="K28" s="20" t="s">
        <v>956</v>
      </c>
      <c r="L28" s="20"/>
      <c r="M28" s="36"/>
      <c r="N28" s="36"/>
      <c r="O28" s="50">
        <v>5</v>
      </c>
    </row>
    <row r="29" spans="1:15" ht="12.75">
      <c r="A29" s="36">
        <v>20</v>
      </c>
      <c r="B29" s="36" t="s">
        <v>544</v>
      </c>
      <c r="C29" s="36" t="s">
        <v>615</v>
      </c>
      <c r="D29" s="36" t="s">
        <v>616</v>
      </c>
      <c r="E29" s="45">
        <v>34384</v>
      </c>
      <c r="F29" s="36" t="s">
        <v>357</v>
      </c>
      <c r="G29" s="36"/>
      <c r="H29" s="36" t="s">
        <v>617</v>
      </c>
      <c r="I29" s="36" t="s">
        <v>543</v>
      </c>
      <c r="J29" s="52">
        <v>69</v>
      </c>
      <c r="K29" s="20" t="s">
        <v>989</v>
      </c>
      <c r="L29" s="20"/>
      <c r="M29" s="36"/>
      <c r="N29" s="36"/>
      <c r="O29" s="50">
        <v>5</v>
      </c>
    </row>
    <row r="30" spans="1:15" ht="12.75">
      <c r="A30" s="36">
        <v>21</v>
      </c>
      <c r="B30" s="36" t="s">
        <v>550</v>
      </c>
      <c r="C30" s="36" t="s">
        <v>618</v>
      </c>
      <c r="D30" s="36" t="s">
        <v>563</v>
      </c>
      <c r="E30" s="45">
        <v>34642</v>
      </c>
      <c r="F30" s="36" t="s">
        <v>249</v>
      </c>
      <c r="G30" s="36"/>
      <c r="H30" s="36" t="s">
        <v>619</v>
      </c>
      <c r="I30" s="36" t="s">
        <v>543</v>
      </c>
      <c r="J30" s="52">
        <v>70</v>
      </c>
      <c r="K30" s="20" t="s">
        <v>956</v>
      </c>
      <c r="L30" s="20"/>
      <c r="M30" s="36"/>
      <c r="N30" s="36"/>
      <c r="O30" s="50">
        <v>5</v>
      </c>
    </row>
    <row r="31" spans="1:15" ht="12.75">
      <c r="A31" s="36">
        <v>23</v>
      </c>
      <c r="B31" s="36" t="s">
        <v>624</v>
      </c>
      <c r="C31" s="36" t="s">
        <v>625</v>
      </c>
      <c r="D31" s="36" t="s">
        <v>626</v>
      </c>
      <c r="E31" s="45">
        <v>34504</v>
      </c>
      <c r="F31" s="36" t="s">
        <v>627</v>
      </c>
      <c r="G31" s="36" t="s">
        <v>574</v>
      </c>
      <c r="H31" s="36" t="s">
        <v>628</v>
      </c>
      <c r="I31" s="36" t="s">
        <v>543</v>
      </c>
      <c r="J31" s="52">
        <v>72</v>
      </c>
      <c r="K31" s="20" t="s">
        <v>989</v>
      </c>
      <c r="L31" s="20"/>
      <c r="M31" s="36"/>
      <c r="N31" s="36"/>
      <c r="O31" s="50">
        <v>5</v>
      </c>
    </row>
    <row r="32" spans="1:15" ht="12.75">
      <c r="A32" s="20">
        <v>24</v>
      </c>
      <c r="B32" s="36" t="s">
        <v>629</v>
      </c>
      <c r="C32" s="36" t="s">
        <v>630</v>
      </c>
      <c r="D32" s="36" t="s">
        <v>631</v>
      </c>
      <c r="E32" s="45">
        <v>35386</v>
      </c>
      <c r="F32" s="36" t="s">
        <v>632</v>
      </c>
      <c r="G32" s="36"/>
      <c r="H32" s="36"/>
      <c r="I32" s="36" t="s">
        <v>232</v>
      </c>
      <c r="J32" s="52">
        <v>73</v>
      </c>
      <c r="K32" s="20" t="s">
        <v>1041</v>
      </c>
      <c r="L32" s="20"/>
      <c r="M32" s="36"/>
      <c r="N32" s="36"/>
      <c r="O32" s="50">
        <v>5</v>
      </c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52">
        <v>79</v>
      </c>
      <c r="K33" s="36"/>
      <c r="L33" s="20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52">
        <v>80</v>
      </c>
      <c r="K34" s="36"/>
      <c r="L34" s="20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52">
        <v>81</v>
      </c>
      <c r="K35" s="36"/>
      <c r="L35" s="20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52">
        <v>82</v>
      </c>
      <c r="K36" s="36"/>
      <c r="L36" s="20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52">
        <v>83</v>
      </c>
      <c r="K37" s="36"/>
      <c r="L37" s="20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52">
        <v>84</v>
      </c>
      <c r="K38" s="36"/>
      <c r="L38" s="20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52">
        <v>85</v>
      </c>
      <c r="K39" s="36"/>
      <c r="L39" s="20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52">
        <v>86</v>
      </c>
      <c r="K40" s="36"/>
      <c r="L40" s="20"/>
      <c r="M40" s="36"/>
      <c r="N40" s="36"/>
      <c r="O40" s="36"/>
    </row>
    <row r="41" spans="1:15" ht="12.75">
      <c r="A41" s="36"/>
      <c r="B41" s="36"/>
      <c r="C41" s="36"/>
      <c r="D41" s="36"/>
      <c r="E41" s="36"/>
      <c r="F41" s="36"/>
      <c r="G41" s="36"/>
      <c r="H41" s="36"/>
      <c r="I41" s="36"/>
      <c r="J41" s="52">
        <v>87</v>
      </c>
      <c r="K41" s="36"/>
      <c r="L41" s="20"/>
      <c r="M41" s="36"/>
      <c r="N41" s="36"/>
      <c r="O41" s="36"/>
    </row>
    <row r="42" spans="1:15" ht="12.75">
      <c r="A42" s="36"/>
      <c r="B42" s="36"/>
      <c r="C42" s="36"/>
      <c r="D42" s="36"/>
      <c r="E42" s="36"/>
      <c r="F42" s="36"/>
      <c r="G42" s="36"/>
      <c r="H42" s="36"/>
      <c r="I42" s="36"/>
      <c r="J42" s="52">
        <v>88</v>
      </c>
      <c r="K42" s="36"/>
      <c r="L42" s="20"/>
      <c r="M42" s="36"/>
      <c r="N42" s="36"/>
      <c r="O42" s="36"/>
    </row>
    <row r="43" spans="1:15" ht="12.75">
      <c r="A43" s="36"/>
      <c r="B43" s="36"/>
      <c r="C43" s="36"/>
      <c r="D43" s="36"/>
      <c r="E43" s="36"/>
      <c r="F43" s="36"/>
      <c r="G43" s="36"/>
      <c r="H43" s="36"/>
      <c r="I43" s="36"/>
      <c r="J43" s="52">
        <v>89</v>
      </c>
      <c r="K43" s="36"/>
      <c r="L43" s="20"/>
      <c r="M43" s="36"/>
      <c r="N43" s="36"/>
      <c r="O43" s="36"/>
    </row>
    <row r="44" spans="1:15" ht="12.75">
      <c r="A44" s="36"/>
      <c r="B44" s="36"/>
      <c r="C44" s="36"/>
      <c r="D44" s="36"/>
      <c r="E44" s="36"/>
      <c r="F44" s="36"/>
      <c r="G44" s="36"/>
      <c r="H44" s="36"/>
      <c r="I44" s="36"/>
      <c r="J44" s="52">
        <v>90</v>
      </c>
      <c r="K44" s="36"/>
      <c r="L44" s="20"/>
      <c r="M44" s="36"/>
      <c r="N44" s="36"/>
      <c r="O44" s="36"/>
    </row>
    <row r="45" spans="1:15" ht="12.75">
      <c r="A45" s="36"/>
      <c r="B45" s="36"/>
      <c r="C45" s="36"/>
      <c r="D45" s="36"/>
      <c r="E45" s="36"/>
      <c r="F45" s="36"/>
      <c r="G45" s="36"/>
      <c r="H45" s="36"/>
      <c r="I45" s="36"/>
      <c r="J45" s="52">
        <v>91</v>
      </c>
      <c r="K45" s="36"/>
      <c r="L45" s="20"/>
      <c r="M45" s="36"/>
      <c r="N45" s="36"/>
      <c r="O45" s="36"/>
    </row>
    <row r="46" spans="1:15" ht="12.75">
      <c r="A46" s="36"/>
      <c r="B46" s="36"/>
      <c r="C46" s="36"/>
      <c r="D46" s="36"/>
      <c r="E46" s="36"/>
      <c r="F46" s="36"/>
      <c r="G46" s="36"/>
      <c r="H46" s="36"/>
      <c r="I46" s="36"/>
      <c r="J46" s="52">
        <v>92</v>
      </c>
      <c r="K46" s="36"/>
      <c r="L46" s="20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G47" s="36"/>
      <c r="H47" s="36"/>
      <c r="I47" s="36"/>
      <c r="J47" s="52">
        <v>93</v>
      </c>
      <c r="K47" s="36"/>
      <c r="L47" s="20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52">
        <v>94</v>
      </c>
      <c r="K48" s="36"/>
      <c r="L48" s="20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52">
        <v>95</v>
      </c>
      <c r="K49" s="36"/>
      <c r="L49" s="20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52">
        <v>96</v>
      </c>
      <c r="K50" s="36"/>
      <c r="L50" s="20"/>
      <c r="M50" s="36"/>
      <c r="N50" s="36"/>
      <c r="O50" s="36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52">
        <v>97</v>
      </c>
      <c r="K51" s="36"/>
      <c r="L51" s="20"/>
      <c r="M51" s="36"/>
      <c r="N51" s="36"/>
      <c r="O51" s="36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52">
        <v>98</v>
      </c>
      <c r="K52" s="36"/>
      <c r="L52" s="20"/>
      <c r="M52" s="36"/>
      <c r="N52" s="36"/>
      <c r="O52" s="36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52">
        <v>99</v>
      </c>
      <c r="K53" s="36"/>
      <c r="L53" s="20"/>
      <c r="M53" s="36"/>
      <c r="N53" s="36"/>
      <c r="O53" s="36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52">
        <v>100</v>
      </c>
      <c r="K54" s="36"/>
      <c r="L54" s="20"/>
      <c r="M54" s="36"/>
      <c r="N54" s="36"/>
      <c r="O54" s="36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68" r:id="rId1"/>
  <headerFooter alignWithMargins="0">
    <oddFooter>&amp;CSeite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B1">
      <pane ySplit="1" topLeftCell="A1" activePane="bottomLeft" state="split"/>
      <selection pane="topLeft" activeCell="A1" sqref="A1:O1"/>
      <selection pane="bottomLeft" activeCell="L5" sqref="L5"/>
    </sheetView>
  </sheetViews>
  <sheetFormatPr defaultColWidth="11.57421875" defaultRowHeight="12.75"/>
  <cols>
    <col min="1" max="1" width="7.8515625" style="35" customWidth="1"/>
    <col min="2" max="2" width="13.140625" style="35" customWidth="1"/>
    <col min="3" max="3" width="15.7109375" style="35" customWidth="1"/>
    <col min="4" max="4" width="13.421875" style="35" customWidth="1"/>
    <col min="5" max="5" width="14.140625" style="35" customWidth="1"/>
    <col min="6" max="6" width="32.7109375" style="35" customWidth="1"/>
    <col min="7" max="7" width="30.421875" style="35" customWidth="1"/>
    <col min="8" max="8" width="12.00390625" style="35" customWidth="1"/>
    <col min="9" max="9" width="16.574218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46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47</v>
      </c>
      <c r="I2" s="40"/>
      <c r="J2" s="73" t="s">
        <v>151</v>
      </c>
      <c r="K2" s="73"/>
      <c r="L2" s="41">
        <v>10</v>
      </c>
      <c r="M2" s="40" t="s">
        <v>152</v>
      </c>
      <c r="N2" s="41">
        <v>8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2</v>
      </c>
      <c r="B5" s="36" t="s">
        <v>642</v>
      </c>
      <c r="C5" s="36" t="s">
        <v>643</v>
      </c>
      <c r="D5" s="36" t="s">
        <v>644</v>
      </c>
      <c r="E5" s="45">
        <v>33016</v>
      </c>
      <c r="F5" s="36" t="s">
        <v>249</v>
      </c>
      <c r="G5" s="20" t="s">
        <v>645</v>
      </c>
      <c r="H5" s="36" t="s">
        <v>646</v>
      </c>
      <c r="I5" s="36" t="s">
        <v>647</v>
      </c>
      <c r="J5" s="52">
        <v>2</v>
      </c>
      <c r="K5" s="20" t="s">
        <v>956</v>
      </c>
      <c r="L5" s="20">
        <v>1</v>
      </c>
      <c r="M5" s="36"/>
      <c r="N5" s="36"/>
      <c r="O5" s="50">
        <v>10</v>
      </c>
    </row>
    <row r="6" spans="1:15" ht="12.75">
      <c r="A6" s="36">
        <v>1</v>
      </c>
      <c r="B6" s="36" t="s">
        <v>637</v>
      </c>
      <c r="C6" s="36" t="s">
        <v>638</v>
      </c>
      <c r="D6" s="20" t="s">
        <v>639</v>
      </c>
      <c r="E6" s="45">
        <v>33001</v>
      </c>
      <c r="F6" s="20" t="s">
        <v>1008</v>
      </c>
      <c r="G6" s="36" t="s">
        <v>640</v>
      </c>
      <c r="H6" s="33" t="s">
        <v>641</v>
      </c>
      <c r="I6" s="29" t="s">
        <v>1007</v>
      </c>
      <c r="J6" s="52">
        <v>1</v>
      </c>
      <c r="K6" s="20" t="s">
        <v>956</v>
      </c>
      <c r="L6" s="20">
        <v>2</v>
      </c>
      <c r="M6" s="36"/>
      <c r="N6" s="36"/>
      <c r="O6" s="50">
        <v>10</v>
      </c>
    </row>
    <row r="7" spans="1:15" ht="12.75">
      <c r="A7" s="36">
        <v>8</v>
      </c>
      <c r="B7" s="36" t="s">
        <v>671</v>
      </c>
      <c r="C7" s="36" t="s">
        <v>672</v>
      </c>
      <c r="D7" s="36" t="s">
        <v>673</v>
      </c>
      <c r="E7" s="45">
        <v>27450</v>
      </c>
      <c r="F7" s="36" t="s">
        <v>220</v>
      </c>
      <c r="G7" s="20" t="s">
        <v>645</v>
      </c>
      <c r="H7" s="36" t="s">
        <v>674</v>
      </c>
      <c r="I7" s="36" t="s">
        <v>657</v>
      </c>
      <c r="J7" s="52">
        <v>8</v>
      </c>
      <c r="K7" s="20" t="s">
        <v>956</v>
      </c>
      <c r="L7" s="20">
        <v>3</v>
      </c>
      <c r="M7" s="36"/>
      <c r="N7" s="36"/>
      <c r="O7" s="50">
        <v>10</v>
      </c>
    </row>
    <row r="8" spans="1:15" ht="12.75">
      <c r="A8" s="36">
        <v>3</v>
      </c>
      <c r="B8" s="36" t="s">
        <v>648</v>
      </c>
      <c r="C8" s="36" t="s">
        <v>649</v>
      </c>
      <c r="D8" s="36" t="s">
        <v>650</v>
      </c>
      <c r="E8" s="45">
        <v>28965</v>
      </c>
      <c r="F8" s="36" t="s">
        <v>268</v>
      </c>
      <c r="G8" s="20" t="s">
        <v>645</v>
      </c>
      <c r="H8" s="36" t="s">
        <v>651</v>
      </c>
      <c r="I8" s="36" t="s">
        <v>652</v>
      </c>
      <c r="J8" s="52">
        <v>3</v>
      </c>
      <c r="K8" s="20" t="s">
        <v>956</v>
      </c>
      <c r="L8" s="20">
        <v>4</v>
      </c>
      <c r="M8" s="36"/>
      <c r="N8" s="36"/>
      <c r="O8" s="50">
        <v>10</v>
      </c>
    </row>
    <row r="9" spans="1:15" ht="12.75">
      <c r="A9" s="36">
        <v>16</v>
      </c>
      <c r="B9" s="20" t="s">
        <v>964</v>
      </c>
      <c r="C9" s="20" t="s">
        <v>965</v>
      </c>
      <c r="D9" s="20" t="s">
        <v>1010</v>
      </c>
      <c r="E9" s="58">
        <v>23546</v>
      </c>
      <c r="F9" s="20" t="s">
        <v>1011</v>
      </c>
      <c r="G9" s="20" t="s">
        <v>966</v>
      </c>
      <c r="H9" s="20" t="s">
        <v>1012</v>
      </c>
      <c r="I9" s="20" t="s">
        <v>652</v>
      </c>
      <c r="J9" s="52">
        <v>16</v>
      </c>
      <c r="K9" s="20" t="s">
        <v>956</v>
      </c>
      <c r="L9" s="20">
        <v>5</v>
      </c>
      <c r="M9" s="36"/>
      <c r="N9" s="36"/>
      <c r="O9" s="36"/>
    </row>
    <row r="10" spans="1:15" ht="12.75">
      <c r="A10" s="36">
        <v>6</v>
      </c>
      <c r="B10" s="36" t="s">
        <v>661</v>
      </c>
      <c r="C10" s="36" t="s">
        <v>662</v>
      </c>
      <c r="D10" s="36" t="s">
        <v>663</v>
      </c>
      <c r="E10" s="45">
        <v>32277</v>
      </c>
      <c r="F10" s="36" t="s">
        <v>664</v>
      </c>
      <c r="G10" s="36" t="s">
        <v>665</v>
      </c>
      <c r="H10" s="36" t="s">
        <v>666</v>
      </c>
      <c r="I10" s="36" t="s">
        <v>652</v>
      </c>
      <c r="J10" s="52">
        <v>6</v>
      </c>
      <c r="K10" s="20" t="s">
        <v>956</v>
      </c>
      <c r="L10" s="20">
        <v>6</v>
      </c>
      <c r="M10" s="36"/>
      <c r="N10" s="36"/>
      <c r="O10" s="50">
        <v>10</v>
      </c>
    </row>
    <row r="11" spans="1:15" ht="12.75">
      <c r="A11" s="36">
        <v>5</v>
      </c>
      <c r="B11" s="36" t="s">
        <v>658</v>
      </c>
      <c r="C11" s="36" t="s">
        <v>484</v>
      </c>
      <c r="D11" s="36" t="s">
        <v>659</v>
      </c>
      <c r="E11" s="45">
        <v>24870</v>
      </c>
      <c r="F11" s="36" t="s">
        <v>486</v>
      </c>
      <c r="G11" s="36"/>
      <c r="H11" s="36" t="s">
        <v>660</v>
      </c>
      <c r="I11" s="36" t="s">
        <v>657</v>
      </c>
      <c r="J11" s="52">
        <v>5</v>
      </c>
      <c r="K11" s="20" t="s">
        <v>956</v>
      </c>
      <c r="L11" s="20">
        <v>7</v>
      </c>
      <c r="M11" s="36"/>
      <c r="N11" s="36"/>
      <c r="O11" s="50">
        <v>10</v>
      </c>
    </row>
    <row r="12" spans="1:15" ht="12.75">
      <c r="A12" s="36">
        <v>4</v>
      </c>
      <c r="B12" s="36" t="s">
        <v>653</v>
      </c>
      <c r="C12" s="36" t="s">
        <v>654</v>
      </c>
      <c r="D12" s="36" t="s">
        <v>655</v>
      </c>
      <c r="E12" s="45">
        <v>25157</v>
      </c>
      <c r="F12" s="36" t="s">
        <v>263</v>
      </c>
      <c r="G12" s="36"/>
      <c r="H12" s="36" t="s">
        <v>656</v>
      </c>
      <c r="I12" s="36" t="s">
        <v>657</v>
      </c>
      <c r="J12" s="52">
        <v>4</v>
      </c>
      <c r="K12" s="20" t="s">
        <v>956</v>
      </c>
      <c r="L12" s="20">
        <v>8</v>
      </c>
      <c r="M12" s="36"/>
      <c r="N12" s="36"/>
      <c r="O12" s="50">
        <v>10</v>
      </c>
    </row>
    <row r="13" spans="1:15" ht="12.75">
      <c r="A13" s="36">
        <v>10</v>
      </c>
      <c r="B13" s="36" t="s">
        <v>679</v>
      </c>
      <c r="C13" s="36" t="s">
        <v>680</v>
      </c>
      <c r="D13" s="36" t="s">
        <v>681</v>
      </c>
      <c r="E13" s="45">
        <v>26991</v>
      </c>
      <c r="F13" s="36" t="s">
        <v>682</v>
      </c>
      <c r="G13" s="36"/>
      <c r="H13" s="36" t="s">
        <v>683</v>
      </c>
      <c r="I13" s="36" t="s">
        <v>657</v>
      </c>
      <c r="J13" s="52">
        <v>10</v>
      </c>
      <c r="K13" s="20" t="s">
        <v>956</v>
      </c>
      <c r="L13" s="20">
        <v>9</v>
      </c>
      <c r="M13" s="36"/>
      <c r="N13" s="36"/>
      <c r="O13" s="50">
        <v>10</v>
      </c>
    </row>
    <row r="14" spans="1:15" ht="12.75">
      <c r="A14" s="36">
        <v>12</v>
      </c>
      <c r="B14" s="36" t="s">
        <v>653</v>
      </c>
      <c r="C14" s="36" t="s">
        <v>688</v>
      </c>
      <c r="D14" s="36" t="s">
        <v>689</v>
      </c>
      <c r="E14" s="45">
        <v>28200</v>
      </c>
      <c r="F14" s="36" t="s">
        <v>478</v>
      </c>
      <c r="G14" s="36"/>
      <c r="H14" s="36" t="s">
        <v>690</v>
      </c>
      <c r="I14" s="36" t="s">
        <v>652</v>
      </c>
      <c r="J14" s="52">
        <v>12</v>
      </c>
      <c r="K14" s="20" t="s">
        <v>956</v>
      </c>
      <c r="L14" s="20">
        <v>10</v>
      </c>
      <c r="M14" s="36"/>
      <c r="N14" s="36"/>
      <c r="O14" s="50">
        <v>10</v>
      </c>
    </row>
    <row r="15" spans="1:15" ht="12.75">
      <c r="A15" s="36">
        <v>14</v>
      </c>
      <c r="B15" s="36" t="s">
        <v>695</v>
      </c>
      <c r="C15" s="36" t="s">
        <v>227</v>
      </c>
      <c r="D15" s="36" t="s">
        <v>696</v>
      </c>
      <c r="E15" s="45">
        <v>31573</v>
      </c>
      <c r="F15" s="36" t="s">
        <v>482</v>
      </c>
      <c r="G15" s="36"/>
      <c r="H15" s="36" t="s">
        <v>697</v>
      </c>
      <c r="I15" s="36" t="s">
        <v>652</v>
      </c>
      <c r="J15" s="52">
        <v>14</v>
      </c>
      <c r="K15" s="20" t="s">
        <v>956</v>
      </c>
      <c r="L15" s="20">
        <v>11</v>
      </c>
      <c r="M15" s="36"/>
      <c r="N15" s="36"/>
      <c r="O15" s="50">
        <v>10</v>
      </c>
    </row>
    <row r="16" spans="1:15" ht="12.75">
      <c r="A16" s="36">
        <v>9</v>
      </c>
      <c r="B16" s="36" t="s">
        <v>675</v>
      </c>
      <c r="C16" s="36" t="s">
        <v>676</v>
      </c>
      <c r="D16" s="36" t="s">
        <v>677</v>
      </c>
      <c r="E16" s="45">
        <v>34286</v>
      </c>
      <c r="F16" s="36" t="s">
        <v>230</v>
      </c>
      <c r="G16" s="36" t="s">
        <v>669</v>
      </c>
      <c r="H16" s="36" t="s">
        <v>678</v>
      </c>
      <c r="I16" s="36" t="s">
        <v>543</v>
      </c>
      <c r="J16" s="52">
        <v>9</v>
      </c>
      <c r="K16" s="20" t="s">
        <v>956</v>
      </c>
      <c r="L16" s="20">
        <v>12</v>
      </c>
      <c r="M16" s="36"/>
      <c r="N16" s="36"/>
      <c r="O16" s="50">
        <v>10</v>
      </c>
    </row>
    <row r="17" spans="1:15" ht="12.75">
      <c r="A17" s="36">
        <v>7</v>
      </c>
      <c r="B17" s="36" t="s">
        <v>667</v>
      </c>
      <c r="C17" s="36" t="s">
        <v>360</v>
      </c>
      <c r="D17" s="36" t="s">
        <v>668</v>
      </c>
      <c r="E17" s="45">
        <v>24420</v>
      </c>
      <c r="F17" s="36"/>
      <c r="G17" s="36" t="s">
        <v>669</v>
      </c>
      <c r="H17" s="36" t="s">
        <v>670</v>
      </c>
      <c r="I17" s="36" t="s">
        <v>657</v>
      </c>
      <c r="J17" s="52">
        <v>7</v>
      </c>
      <c r="K17" s="36"/>
      <c r="L17" s="20"/>
      <c r="M17" s="36"/>
      <c r="N17" s="36"/>
      <c r="O17" s="50">
        <v>10</v>
      </c>
    </row>
    <row r="18" spans="1:15" ht="12.75">
      <c r="A18" s="36">
        <v>11</v>
      </c>
      <c r="B18" s="36" t="s">
        <v>684</v>
      </c>
      <c r="C18" s="36" t="s">
        <v>685</v>
      </c>
      <c r="D18" s="36" t="s">
        <v>686</v>
      </c>
      <c r="E18" s="45">
        <v>28074</v>
      </c>
      <c r="F18" s="36" t="s">
        <v>352</v>
      </c>
      <c r="G18" s="36"/>
      <c r="H18" s="36" t="s">
        <v>687</v>
      </c>
      <c r="I18" s="36" t="s">
        <v>652</v>
      </c>
      <c r="J18" s="52">
        <v>11</v>
      </c>
      <c r="K18" s="36"/>
      <c r="L18" s="20"/>
      <c r="M18" s="36"/>
      <c r="N18" s="36"/>
      <c r="O18" s="50">
        <v>10</v>
      </c>
    </row>
    <row r="19" spans="1:15" ht="12.75">
      <c r="A19" s="36">
        <v>13</v>
      </c>
      <c r="B19" s="36" t="s">
        <v>661</v>
      </c>
      <c r="C19" s="36" t="s">
        <v>691</v>
      </c>
      <c r="D19" s="36" t="s">
        <v>692</v>
      </c>
      <c r="E19" s="45">
        <v>30254</v>
      </c>
      <c r="F19" s="36" t="s">
        <v>693</v>
      </c>
      <c r="G19" s="20" t="s">
        <v>645</v>
      </c>
      <c r="H19" s="36" t="s">
        <v>694</v>
      </c>
      <c r="I19" s="36" t="s">
        <v>652</v>
      </c>
      <c r="J19" s="52">
        <v>13</v>
      </c>
      <c r="K19" s="36"/>
      <c r="L19" s="20"/>
      <c r="M19" s="36"/>
      <c r="N19" s="36"/>
      <c r="O19" s="50">
        <v>10</v>
      </c>
    </row>
    <row r="20" spans="1:15" ht="12.75">
      <c r="A20" s="36">
        <v>15</v>
      </c>
      <c r="B20" s="36" t="s">
        <v>698</v>
      </c>
      <c r="C20" s="36" t="s">
        <v>699</v>
      </c>
      <c r="D20" s="36" t="s">
        <v>700</v>
      </c>
      <c r="E20" s="45">
        <v>31415</v>
      </c>
      <c r="F20" s="36" t="s">
        <v>426</v>
      </c>
      <c r="G20" s="36"/>
      <c r="H20" s="36" t="s">
        <v>701</v>
      </c>
      <c r="I20" s="36" t="s">
        <v>652</v>
      </c>
      <c r="J20" s="52">
        <v>15</v>
      </c>
      <c r="K20" s="36"/>
      <c r="L20" s="20"/>
      <c r="M20" s="36"/>
      <c r="N20" s="36"/>
      <c r="O20" s="50">
        <v>10</v>
      </c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52">
        <v>17</v>
      </c>
      <c r="K21" s="36"/>
      <c r="L21" s="20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52">
        <v>18</v>
      </c>
      <c r="K22" s="36"/>
      <c r="L22" s="20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52">
        <v>19</v>
      </c>
      <c r="K23" s="36"/>
      <c r="L23" s="20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52">
        <v>20</v>
      </c>
      <c r="K24" s="36"/>
      <c r="L24" s="20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52">
        <v>21</v>
      </c>
      <c r="K25" s="36"/>
      <c r="L25" s="20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52">
        <v>22</v>
      </c>
      <c r="K26" s="36"/>
      <c r="L26" s="20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52">
        <v>23</v>
      </c>
      <c r="K27" s="36"/>
      <c r="L27" s="20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52">
        <v>24</v>
      </c>
      <c r="K28" s="36"/>
      <c r="L28" s="20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52">
        <v>25</v>
      </c>
      <c r="K29" s="36"/>
      <c r="L29" s="20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52">
        <v>26</v>
      </c>
      <c r="K30" s="36"/>
      <c r="L30" s="20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52">
        <v>27</v>
      </c>
      <c r="K31" s="36"/>
      <c r="L31" s="20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52">
        <v>28</v>
      </c>
      <c r="K32" s="36"/>
      <c r="L32" s="20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52">
        <v>29</v>
      </c>
      <c r="K33" s="36"/>
      <c r="L33" s="20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52">
        <v>30</v>
      </c>
      <c r="K34" s="36"/>
      <c r="L34" s="20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52">
        <v>31</v>
      </c>
      <c r="K35" s="36"/>
      <c r="L35" s="20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52">
        <v>32</v>
      </c>
      <c r="K36" s="36"/>
      <c r="L36" s="20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52">
        <v>33</v>
      </c>
      <c r="K37" s="36"/>
      <c r="L37" s="20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52">
        <v>34</v>
      </c>
      <c r="K38" s="36"/>
      <c r="L38" s="20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52">
        <v>35</v>
      </c>
      <c r="K39" s="36"/>
      <c r="L39" s="20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52">
        <v>36</v>
      </c>
      <c r="K40" s="36"/>
      <c r="L40" s="20"/>
      <c r="M40" s="36"/>
      <c r="N40" s="36"/>
      <c r="O40" s="36"/>
    </row>
    <row r="41" spans="1:15" ht="12.75">
      <c r="A41" s="36"/>
      <c r="B41" s="36"/>
      <c r="C41" s="36"/>
      <c r="D41" s="36"/>
      <c r="E41" s="36"/>
      <c r="F41" s="36"/>
      <c r="G41" s="36"/>
      <c r="H41" s="36"/>
      <c r="I41" s="36"/>
      <c r="J41" s="52">
        <v>37</v>
      </c>
      <c r="K41" s="36"/>
      <c r="L41" s="20"/>
      <c r="M41" s="36"/>
      <c r="N41" s="36"/>
      <c r="O41" s="36"/>
    </row>
    <row r="42" spans="1:15" ht="12.75">
      <c r="A42" s="36"/>
      <c r="B42" s="36"/>
      <c r="C42" s="36"/>
      <c r="D42" s="36"/>
      <c r="E42" s="36"/>
      <c r="F42" s="36"/>
      <c r="G42" s="36"/>
      <c r="H42" s="36"/>
      <c r="I42" s="36"/>
      <c r="J42" s="52">
        <v>38</v>
      </c>
      <c r="K42" s="36"/>
      <c r="L42" s="20"/>
      <c r="M42" s="36"/>
      <c r="N42" s="36"/>
      <c r="O42" s="36"/>
    </row>
    <row r="43" spans="1:15" ht="12.75">
      <c r="A43" s="36"/>
      <c r="B43" s="36"/>
      <c r="C43" s="36"/>
      <c r="D43" s="36"/>
      <c r="E43" s="36"/>
      <c r="F43" s="36"/>
      <c r="G43" s="36"/>
      <c r="H43" s="36"/>
      <c r="I43" s="36"/>
      <c r="J43" s="52">
        <v>39</v>
      </c>
      <c r="K43" s="36"/>
      <c r="L43" s="20"/>
      <c r="M43" s="36"/>
      <c r="N43" s="36"/>
      <c r="O43" s="36"/>
    </row>
    <row r="44" spans="1:15" ht="12.75">
      <c r="A44" s="36"/>
      <c r="B44" s="36"/>
      <c r="C44" s="36"/>
      <c r="D44" s="36"/>
      <c r="E44" s="36"/>
      <c r="F44" s="36"/>
      <c r="G44" s="36"/>
      <c r="H44" s="36"/>
      <c r="I44" s="36"/>
      <c r="J44" s="52">
        <v>40</v>
      </c>
      <c r="K44" s="36"/>
      <c r="L44" s="20"/>
      <c r="M44" s="36"/>
      <c r="N44" s="36"/>
      <c r="O44" s="36"/>
    </row>
    <row r="45" spans="1:15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67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pane ySplit="1" topLeftCell="A1" activePane="topLeft" state="split"/>
      <selection pane="topLeft" activeCell="A1" sqref="A1:E1"/>
      <selection pane="bottomLeft" activeCell="A1" sqref="A1"/>
    </sheetView>
  </sheetViews>
  <sheetFormatPr defaultColWidth="11.57421875" defaultRowHeight="12.75"/>
  <sheetData>
    <row r="1" spans="1:15" ht="15.75">
      <c r="A1" s="68" t="s">
        <v>83</v>
      </c>
      <c r="B1" s="68"/>
      <c r="C1" s="68"/>
      <c r="D1" s="68"/>
      <c r="E1" s="68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5" ht="12.75">
      <c r="A3" s="19" t="s">
        <v>84</v>
      </c>
      <c r="B3" s="19" t="s">
        <v>85</v>
      </c>
      <c r="C3" s="19" t="s">
        <v>86</v>
      </c>
      <c r="D3" s="19" t="s">
        <v>87</v>
      </c>
      <c r="E3" s="19" t="s">
        <v>88</v>
      </c>
    </row>
    <row r="4" spans="1:5" ht="12.75">
      <c r="A4" s="20"/>
      <c r="B4" s="20"/>
      <c r="C4" s="20"/>
      <c r="D4" s="20"/>
      <c r="E4" s="20"/>
    </row>
    <row r="5" spans="1:5" ht="12.75">
      <c r="A5" s="20"/>
      <c r="B5" s="20"/>
      <c r="C5" s="20"/>
      <c r="D5" s="20"/>
      <c r="E5" s="20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B8" s="20"/>
      <c r="C8" s="20"/>
      <c r="D8" s="20"/>
      <c r="E8" s="20"/>
    </row>
    <row r="9" spans="1:5" ht="12.75">
      <c r="A9" s="20"/>
      <c r="B9" s="20"/>
      <c r="C9" s="20"/>
      <c r="D9" s="20"/>
      <c r="E9" s="20"/>
    </row>
    <row r="10" spans="1:5" ht="12.75">
      <c r="A10" s="20"/>
      <c r="B10" s="20"/>
      <c r="C10" s="20"/>
      <c r="D10" s="20"/>
      <c r="E10" s="20"/>
    </row>
    <row r="11" spans="1:5" ht="12.75">
      <c r="A11" s="20"/>
      <c r="B11" s="20"/>
      <c r="C11" s="20"/>
      <c r="D11" s="20"/>
      <c r="E11" s="20"/>
    </row>
    <row r="12" spans="1:5" ht="12.75">
      <c r="A12" s="20"/>
      <c r="B12" s="20"/>
      <c r="C12" s="20"/>
      <c r="D12" s="20"/>
      <c r="E12" s="20"/>
    </row>
    <row r="13" spans="1:5" ht="12.75">
      <c r="A13" s="20"/>
      <c r="B13" s="20"/>
      <c r="C13" s="20"/>
      <c r="D13" s="20"/>
      <c r="E13" s="20"/>
    </row>
    <row r="14" spans="1:5" ht="12.75">
      <c r="A14" s="20"/>
      <c r="B14" s="20"/>
      <c r="C14" s="20"/>
      <c r="D14" s="20"/>
      <c r="E14" s="20"/>
    </row>
    <row r="15" spans="1:5" ht="12.75">
      <c r="A15" s="20"/>
      <c r="B15" s="20"/>
      <c r="C15" s="20"/>
      <c r="D15" s="20"/>
      <c r="E15" s="20"/>
    </row>
    <row r="16" spans="1:5" ht="12.75">
      <c r="A16" s="20"/>
      <c r="B16" s="20"/>
      <c r="C16" s="20"/>
      <c r="D16" s="20"/>
      <c r="E16" s="20"/>
    </row>
    <row r="17" spans="1:5" ht="12.75">
      <c r="A17" s="20"/>
      <c r="B17" s="20"/>
      <c r="C17" s="20"/>
      <c r="D17" s="20"/>
      <c r="E17" s="20"/>
    </row>
    <row r="18" spans="1:5" ht="12.75">
      <c r="A18" s="20"/>
      <c r="B18" s="20"/>
      <c r="C18" s="20"/>
      <c r="D18" s="20"/>
      <c r="E18" s="20"/>
    </row>
    <row r="19" spans="1:5" ht="12.75">
      <c r="A19" s="20"/>
      <c r="B19" s="20"/>
      <c r="C19" s="20"/>
      <c r="D19" s="20"/>
      <c r="E19" s="20"/>
    </row>
    <row r="20" spans="1:5" ht="12.75">
      <c r="A20" s="20"/>
      <c r="B20" s="20"/>
      <c r="C20" s="20"/>
      <c r="D20" s="20"/>
      <c r="E20" s="20"/>
    </row>
    <row r="21" spans="1:5" ht="12.75">
      <c r="A21" s="20"/>
      <c r="B21" s="20"/>
      <c r="C21" s="20"/>
      <c r="D21" s="20"/>
      <c r="E21" s="20"/>
    </row>
    <row r="22" spans="1:5" ht="12.75">
      <c r="A22" s="20"/>
      <c r="B22" s="20"/>
      <c r="C22" s="20"/>
      <c r="D22" s="20"/>
      <c r="E22" s="20"/>
    </row>
    <row r="23" spans="1:5" ht="12.75">
      <c r="A23" s="20"/>
      <c r="B23" s="20"/>
      <c r="C23" s="20"/>
      <c r="D23" s="20"/>
      <c r="E23" s="20"/>
    </row>
    <row r="24" spans="1:5" ht="12.75">
      <c r="A24" s="20"/>
      <c r="B24" s="20"/>
      <c r="C24" s="20"/>
      <c r="D24" s="20"/>
      <c r="E24" s="20"/>
    </row>
    <row r="25" spans="1:5" ht="12.75">
      <c r="A25" s="20"/>
      <c r="B25" s="20"/>
      <c r="C25" s="20"/>
      <c r="D25" s="20"/>
      <c r="E25" s="20"/>
    </row>
    <row r="26" spans="1:5" ht="12.75">
      <c r="A26" s="20"/>
      <c r="B26" s="20"/>
      <c r="C26" s="20"/>
      <c r="D26" s="20"/>
      <c r="E26" s="20"/>
    </row>
    <row r="27" spans="1:5" ht="12.75">
      <c r="A27" s="20"/>
      <c r="B27" s="20"/>
      <c r="C27" s="20"/>
      <c r="D27" s="20"/>
      <c r="E27" s="20"/>
    </row>
    <row r="28" spans="1:5" ht="12.75">
      <c r="A28" s="20"/>
      <c r="B28" s="20"/>
      <c r="C28" s="20"/>
      <c r="D28" s="20"/>
      <c r="E28" s="20"/>
    </row>
    <row r="29" spans="1:5" ht="12.75">
      <c r="A29" s="20"/>
      <c r="B29" s="20"/>
      <c r="C29" s="20"/>
      <c r="D29" s="20"/>
      <c r="E29" s="20"/>
    </row>
    <row r="30" spans="1:5" ht="12.75">
      <c r="A30" s="20"/>
      <c r="B30" s="20"/>
      <c r="C30" s="20"/>
      <c r="D30" s="20"/>
      <c r="E30" s="20"/>
    </row>
    <row r="31" spans="1:5" ht="12.75">
      <c r="A31" s="20"/>
      <c r="B31" s="20"/>
      <c r="C31" s="20"/>
      <c r="D31" s="20"/>
      <c r="E31" s="20"/>
    </row>
    <row r="32" spans="1:5" ht="12.75">
      <c r="A32" s="20"/>
      <c r="B32" s="20"/>
      <c r="C32" s="20"/>
      <c r="D32" s="20"/>
      <c r="E32" s="20"/>
    </row>
    <row r="33" spans="1:5" ht="12.75">
      <c r="A33" s="20"/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</sheetData>
  <sheetProtection selectLockedCells="1" selectUnlockedCells="1"/>
  <mergeCells count="1">
    <mergeCell ref="A1:E1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/>
  <headerFooter alignWithMargins="0">
    <oddFooter>&amp;CSeite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D1">
      <pane ySplit="1" topLeftCell="A1" activePane="bottomLeft" state="split"/>
      <selection pane="topLeft" activeCell="A1" sqref="A1:O1"/>
      <selection pane="bottomLeft" activeCell="L7" sqref="L7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3.421875" style="35" customWidth="1"/>
    <col min="5" max="5" width="14.140625" style="35" customWidth="1"/>
    <col min="6" max="6" width="24.7109375" style="35" customWidth="1"/>
    <col min="7" max="7" width="30.00390625" style="35" customWidth="1"/>
    <col min="8" max="8" width="11.57421875" style="35" customWidth="1"/>
    <col min="9" max="9" width="12.851562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6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49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47</v>
      </c>
      <c r="I2" s="40"/>
      <c r="J2" s="73" t="s">
        <v>151</v>
      </c>
      <c r="K2" s="73"/>
      <c r="L2" s="41">
        <v>5</v>
      </c>
      <c r="M2" s="40" t="s">
        <v>152</v>
      </c>
      <c r="N2" s="41">
        <v>8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3</v>
      </c>
      <c r="B5" s="36" t="s">
        <v>661</v>
      </c>
      <c r="C5" s="36" t="s">
        <v>709</v>
      </c>
      <c r="D5" s="36" t="s">
        <v>710</v>
      </c>
      <c r="E5" s="45">
        <v>34770</v>
      </c>
      <c r="F5" s="36" t="s">
        <v>711</v>
      </c>
      <c r="G5" s="36" t="s">
        <v>712</v>
      </c>
      <c r="H5" s="36" t="s">
        <v>713</v>
      </c>
      <c r="I5" s="36" t="s">
        <v>232</v>
      </c>
      <c r="J5" s="52">
        <v>43</v>
      </c>
      <c r="K5" s="20" t="s">
        <v>956</v>
      </c>
      <c r="L5" s="20">
        <v>1</v>
      </c>
      <c r="M5" s="36"/>
      <c r="N5" s="36"/>
      <c r="O5" s="50">
        <v>5</v>
      </c>
    </row>
    <row r="6" spans="1:15" ht="12.75">
      <c r="A6" s="36">
        <v>1</v>
      </c>
      <c r="B6" s="36" t="s">
        <v>702</v>
      </c>
      <c r="C6" s="36" t="s">
        <v>703</v>
      </c>
      <c r="D6" s="36" t="s">
        <v>704</v>
      </c>
      <c r="E6" s="45">
        <v>34563</v>
      </c>
      <c r="F6" s="36" t="s">
        <v>273</v>
      </c>
      <c r="G6" s="36" t="s">
        <v>665</v>
      </c>
      <c r="H6" s="36" t="s">
        <v>705</v>
      </c>
      <c r="I6" s="36" t="s">
        <v>543</v>
      </c>
      <c r="J6" s="52">
        <v>41</v>
      </c>
      <c r="K6" s="20" t="s">
        <v>956</v>
      </c>
      <c r="L6" s="20">
        <v>2</v>
      </c>
      <c r="M6" s="36"/>
      <c r="N6" s="36"/>
      <c r="O6" s="50">
        <v>5</v>
      </c>
    </row>
    <row r="7" spans="1:15" ht="12.75">
      <c r="A7" s="36">
        <v>2</v>
      </c>
      <c r="B7" s="36" t="s">
        <v>706</v>
      </c>
      <c r="C7" s="36" t="s">
        <v>620</v>
      </c>
      <c r="D7" s="36" t="s">
        <v>707</v>
      </c>
      <c r="E7" s="45">
        <v>35053</v>
      </c>
      <c r="F7" s="36" t="s">
        <v>622</v>
      </c>
      <c r="G7" s="36"/>
      <c r="H7" s="36" t="s">
        <v>708</v>
      </c>
      <c r="I7" s="36" t="s">
        <v>232</v>
      </c>
      <c r="J7" s="52">
        <v>42</v>
      </c>
      <c r="K7" s="20" t="s">
        <v>956</v>
      </c>
      <c r="L7" s="20">
        <v>3</v>
      </c>
      <c r="M7" s="36"/>
      <c r="N7" s="36"/>
      <c r="O7" s="50">
        <v>5</v>
      </c>
    </row>
    <row r="8" spans="1:15" ht="12.75">
      <c r="A8" s="36">
        <v>4</v>
      </c>
      <c r="B8" s="36" t="s">
        <v>714</v>
      </c>
      <c r="C8" s="36" t="s">
        <v>715</v>
      </c>
      <c r="D8" s="36" t="s">
        <v>716</v>
      </c>
      <c r="E8" s="45">
        <v>34843</v>
      </c>
      <c r="F8" s="36" t="s">
        <v>717</v>
      </c>
      <c r="G8" s="36"/>
      <c r="H8" s="36" t="s">
        <v>718</v>
      </c>
      <c r="I8" s="36" t="s">
        <v>232</v>
      </c>
      <c r="J8" s="52">
        <v>44</v>
      </c>
      <c r="K8" s="20" t="s">
        <v>956</v>
      </c>
      <c r="L8" s="20"/>
      <c r="M8" s="36"/>
      <c r="N8" s="36"/>
      <c r="O8" s="50">
        <v>5</v>
      </c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52">
        <v>45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52">
        <v>46</v>
      </c>
      <c r="K10" s="36"/>
      <c r="L10" s="20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52">
        <v>47</v>
      </c>
      <c r="K11" s="36"/>
      <c r="L11" s="20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52">
        <v>48</v>
      </c>
      <c r="K12" s="36"/>
      <c r="L12" s="20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52">
        <v>49</v>
      </c>
      <c r="K13" s="36"/>
      <c r="L13" s="20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52">
        <v>50</v>
      </c>
      <c r="K14" s="36"/>
      <c r="L14" s="20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75" r:id="rId1"/>
  <headerFooter alignWithMargins="0">
    <oddFooter>&amp;CSeite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C1">
      <pane ySplit="1" topLeftCell="A2" activePane="bottomLeft" state="split"/>
      <selection pane="topLeft" activeCell="A1" sqref="A1:O1"/>
      <selection pane="bottomLeft" activeCell="K9" sqref="K9"/>
    </sheetView>
  </sheetViews>
  <sheetFormatPr defaultColWidth="11.57421875" defaultRowHeight="12.75"/>
  <cols>
    <col min="1" max="1" width="7.8515625" style="35" customWidth="1"/>
    <col min="2" max="2" width="13.140625" style="35" customWidth="1"/>
    <col min="3" max="3" width="15.7109375" style="35" customWidth="1"/>
    <col min="4" max="4" width="13.421875" style="35" customWidth="1"/>
    <col min="5" max="5" width="14.140625" style="35" customWidth="1"/>
    <col min="6" max="6" width="32.7109375" style="35" customWidth="1"/>
    <col min="7" max="7" width="30.421875" style="35" customWidth="1"/>
    <col min="8" max="8" width="12.00390625" style="35" customWidth="1"/>
    <col min="9" max="9" width="16.574218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719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47</v>
      </c>
      <c r="I2" s="40"/>
      <c r="J2" s="73" t="s">
        <v>151</v>
      </c>
      <c r="K2" s="73"/>
      <c r="L2" s="41">
        <v>10</v>
      </c>
      <c r="M2" s="40" t="s">
        <v>152</v>
      </c>
      <c r="N2" s="41">
        <v>8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36" t="s">
        <v>637</v>
      </c>
      <c r="C5" s="36" t="s">
        <v>638</v>
      </c>
      <c r="D5" s="20" t="s">
        <v>639</v>
      </c>
      <c r="E5" s="45">
        <v>33001</v>
      </c>
      <c r="F5" s="36"/>
      <c r="G5" s="36" t="s">
        <v>640</v>
      </c>
      <c r="H5" s="33" t="s">
        <v>641</v>
      </c>
      <c r="I5" s="53"/>
      <c r="J5" s="52">
        <v>1</v>
      </c>
      <c r="K5" s="20" t="s">
        <v>956</v>
      </c>
      <c r="L5" s="36"/>
      <c r="M5" s="36"/>
      <c r="N5" s="36"/>
      <c r="O5" s="50">
        <v>10</v>
      </c>
    </row>
    <row r="6" spans="1:15" ht="12.75">
      <c r="A6" s="36">
        <v>2</v>
      </c>
      <c r="B6" s="36" t="s">
        <v>642</v>
      </c>
      <c r="C6" s="36" t="s">
        <v>643</v>
      </c>
      <c r="D6" s="36" t="s">
        <v>644</v>
      </c>
      <c r="E6" s="45">
        <v>33016</v>
      </c>
      <c r="F6" s="36" t="s">
        <v>249</v>
      </c>
      <c r="G6" s="20" t="s">
        <v>645</v>
      </c>
      <c r="H6" s="36" t="s">
        <v>646</v>
      </c>
      <c r="I6" s="36" t="s">
        <v>647</v>
      </c>
      <c r="J6" s="52">
        <v>2</v>
      </c>
      <c r="K6" s="20" t="s">
        <v>956</v>
      </c>
      <c r="L6" s="36"/>
      <c r="M6" s="36"/>
      <c r="N6" s="36"/>
      <c r="O6" s="50">
        <v>10</v>
      </c>
    </row>
    <row r="7" spans="1:15" ht="12.75">
      <c r="A7" s="36">
        <v>3</v>
      </c>
      <c r="B7" s="36" t="s">
        <v>648</v>
      </c>
      <c r="C7" s="36" t="s">
        <v>649</v>
      </c>
      <c r="D7" s="36" t="s">
        <v>650</v>
      </c>
      <c r="E7" s="45">
        <v>28965</v>
      </c>
      <c r="F7" s="36" t="s">
        <v>268</v>
      </c>
      <c r="G7" s="20" t="s">
        <v>645</v>
      </c>
      <c r="H7" s="36" t="s">
        <v>651</v>
      </c>
      <c r="I7" s="36" t="s">
        <v>652</v>
      </c>
      <c r="J7" s="52">
        <v>3</v>
      </c>
      <c r="K7" s="20" t="s">
        <v>956</v>
      </c>
      <c r="L7" s="36"/>
      <c r="M7" s="36"/>
      <c r="N7" s="36"/>
      <c r="O7" s="50">
        <v>10</v>
      </c>
    </row>
    <row r="8" spans="1:15" ht="12.75">
      <c r="A8" s="36">
        <v>4</v>
      </c>
      <c r="B8" s="36" t="s">
        <v>653</v>
      </c>
      <c r="C8" s="36" t="s">
        <v>654</v>
      </c>
      <c r="D8" s="36" t="s">
        <v>655</v>
      </c>
      <c r="E8" s="45">
        <v>25157</v>
      </c>
      <c r="F8" s="36" t="s">
        <v>263</v>
      </c>
      <c r="G8" s="36"/>
      <c r="H8" s="36" t="s">
        <v>656</v>
      </c>
      <c r="I8" s="36" t="s">
        <v>657</v>
      </c>
      <c r="J8" s="52">
        <v>4</v>
      </c>
      <c r="K8" s="20" t="s">
        <v>956</v>
      </c>
      <c r="L8" s="36"/>
      <c r="M8" s="36"/>
      <c r="N8" s="36"/>
      <c r="O8" s="50">
        <v>10</v>
      </c>
    </row>
    <row r="9" spans="1:15" ht="12.75">
      <c r="A9" s="36">
        <v>5</v>
      </c>
      <c r="B9" s="36" t="s">
        <v>658</v>
      </c>
      <c r="C9" s="36" t="s">
        <v>484</v>
      </c>
      <c r="D9" s="36" t="s">
        <v>659</v>
      </c>
      <c r="E9" s="45">
        <v>24870</v>
      </c>
      <c r="F9" s="36" t="s">
        <v>486</v>
      </c>
      <c r="G9" s="36"/>
      <c r="H9" s="36" t="s">
        <v>660</v>
      </c>
      <c r="I9" s="36" t="s">
        <v>657</v>
      </c>
      <c r="J9" s="52">
        <v>5</v>
      </c>
      <c r="K9" s="20" t="s">
        <v>956</v>
      </c>
      <c r="L9" s="36"/>
      <c r="M9" s="36"/>
      <c r="N9" s="36"/>
      <c r="O9" s="50">
        <v>10</v>
      </c>
    </row>
    <row r="10" spans="1:15" ht="12.75">
      <c r="A10" s="36">
        <v>6</v>
      </c>
      <c r="B10" s="36" t="s">
        <v>661</v>
      </c>
      <c r="C10" s="36" t="s">
        <v>662</v>
      </c>
      <c r="D10" s="36" t="s">
        <v>663</v>
      </c>
      <c r="E10" s="45">
        <v>32277</v>
      </c>
      <c r="F10" s="36" t="s">
        <v>664</v>
      </c>
      <c r="G10" s="36" t="s">
        <v>665</v>
      </c>
      <c r="H10" s="36" t="s">
        <v>666</v>
      </c>
      <c r="I10" s="36" t="s">
        <v>652</v>
      </c>
      <c r="J10" s="52">
        <v>6</v>
      </c>
      <c r="K10" s="20" t="s">
        <v>956</v>
      </c>
      <c r="L10" s="36"/>
      <c r="M10" s="36"/>
      <c r="N10" s="36"/>
      <c r="O10" s="50">
        <v>10</v>
      </c>
    </row>
    <row r="11" spans="1:15" ht="12.75">
      <c r="A11" s="36">
        <v>7</v>
      </c>
      <c r="B11" s="36" t="s">
        <v>702</v>
      </c>
      <c r="C11" s="36" t="s">
        <v>703</v>
      </c>
      <c r="D11" s="36" t="s">
        <v>704</v>
      </c>
      <c r="E11" s="45">
        <v>34563</v>
      </c>
      <c r="F11" s="36" t="s">
        <v>273</v>
      </c>
      <c r="G11" s="36" t="s">
        <v>665</v>
      </c>
      <c r="H11" s="36" t="s">
        <v>705</v>
      </c>
      <c r="I11" s="36" t="s">
        <v>543</v>
      </c>
      <c r="J11" s="52">
        <v>41</v>
      </c>
      <c r="K11" s="20" t="s">
        <v>956</v>
      </c>
      <c r="L11" s="36"/>
      <c r="M11" s="36"/>
      <c r="N11" s="36"/>
      <c r="O11" s="50">
        <v>5</v>
      </c>
    </row>
    <row r="12" spans="1:15" ht="12.75">
      <c r="A12" s="36">
        <v>8</v>
      </c>
      <c r="B12" s="36" t="s">
        <v>667</v>
      </c>
      <c r="C12" s="36" t="s">
        <v>360</v>
      </c>
      <c r="D12" s="36" t="s">
        <v>668</v>
      </c>
      <c r="E12" s="45">
        <v>24420</v>
      </c>
      <c r="F12" s="36"/>
      <c r="G12" s="36" t="s">
        <v>669</v>
      </c>
      <c r="H12" s="36" t="s">
        <v>670</v>
      </c>
      <c r="I12" s="36" t="s">
        <v>657</v>
      </c>
      <c r="J12" s="52">
        <v>7</v>
      </c>
      <c r="K12" s="36"/>
      <c r="L12" s="36"/>
      <c r="M12" s="36"/>
      <c r="N12" s="36"/>
      <c r="O12" s="50">
        <v>10</v>
      </c>
    </row>
    <row r="13" spans="1:15" ht="12.75">
      <c r="A13" s="36">
        <v>9</v>
      </c>
      <c r="B13" s="36" t="s">
        <v>706</v>
      </c>
      <c r="C13" s="36" t="s">
        <v>620</v>
      </c>
      <c r="D13" s="36" t="s">
        <v>707</v>
      </c>
      <c r="E13" s="45">
        <v>35053</v>
      </c>
      <c r="F13" s="36" t="s">
        <v>622</v>
      </c>
      <c r="G13" s="36"/>
      <c r="H13" s="36" t="s">
        <v>708</v>
      </c>
      <c r="I13" s="36" t="s">
        <v>232</v>
      </c>
      <c r="J13" s="52">
        <v>42</v>
      </c>
      <c r="K13" s="20" t="s">
        <v>956</v>
      </c>
      <c r="L13" s="36"/>
      <c r="M13" s="36"/>
      <c r="N13" s="36"/>
      <c r="O13" s="50">
        <v>5</v>
      </c>
    </row>
    <row r="14" spans="1:15" ht="12.75">
      <c r="A14" s="36">
        <v>10</v>
      </c>
      <c r="B14" s="36" t="s">
        <v>661</v>
      </c>
      <c r="C14" s="36" t="s">
        <v>709</v>
      </c>
      <c r="D14" s="36" t="s">
        <v>710</v>
      </c>
      <c r="E14" s="45">
        <v>34770</v>
      </c>
      <c r="F14" s="36" t="s">
        <v>711</v>
      </c>
      <c r="G14" s="36" t="s">
        <v>712</v>
      </c>
      <c r="H14" s="36" t="s">
        <v>713</v>
      </c>
      <c r="I14" s="36" t="s">
        <v>232</v>
      </c>
      <c r="J14" s="52">
        <v>43</v>
      </c>
      <c r="K14" s="20" t="s">
        <v>956</v>
      </c>
      <c r="L14" s="36"/>
      <c r="M14" s="36"/>
      <c r="N14" s="36"/>
      <c r="O14" s="50">
        <v>5</v>
      </c>
    </row>
    <row r="15" spans="1:15" ht="12.75">
      <c r="A15" s="36">
        <v>11</v>
      </c>
      <c r="B15" s="36" t="s">
        <v>714</v>
      </c>
      <c r="C15" s="36" t="s">
        <v>715</v>
      </c>
      <c r="D15" s="36" t="s">
        <v>716</v>
      </c>
      <c r="E15" s="45">
        <v>34843</v>
      </c>
      <c r="F15" s="36" t="s">
        <v>717</v>
      </c>
      <c r="G15" s="36"/>
      <c r="H15" s="36" t="s">
        <v>718</v>
      </c>
      <c r="I15" s="36" t="s">
        <v>232</v>
      </c>
      <c r="J15" s="52">
        <v>44</v>
      </c>
      <c r="K15" s="20" t="s">
        <v>956</v>
      </c>
      <c r="L15" s="36"/>
      <c r="M15" s="36"/>
      <c r="N15" s="36"/>
      <c r="O15" s="50">
        <v>5</v>
      </c>
    </row>
    <row r="16" spans="1:15" ht="12.75">
      <c r="A16" s="36">
        <v>12</v>
      </c>
      <c r="B16" s="36" t="s">
        <v>671</v>
      </c>
      <c r="C16" s="36" t="s">
        <v>672</v>
      </c>
      <c r="D16" s="36" t="s">
        <v>673</v>
      </c>
      <c r="E16" s="45">
        <v>27450</v>
      </c>
      <c r="F16" s="36" t="s">
        <v>220</v>
      </c>
      <c r="G16" s="20" t="s">
        <v>645</v>
      </c>
      <c r="H16" s="36" t="s">
        <v>674</v>
      </c>
      <c r="I16" s="36" t="s">
        <v>657</v>
      </c>
      <c r="J16" s="52">
        <v>8</v>
      </c>
      <c r="K16" s="20" t="s">
        <v>956</v>
      </c>
      <c r="L16" s="36"/>
      <c r="M16" s="36"/>
      <c r="N16" s="36"/>
      <c r="O16" s="50">
        <v>10</v>
      </c>
    </row>
    <row r="17" spans="1:15" ht="12.75">
      <c r="A17" s="36">
        <v>13</v>
      </c>
      <c r="B17" s="36" t="s">
        <v>675</v>
      </c>
      <c r="C17" s="36" t="s">
        <v>676</v>
      </c>
      <c r="D17" s="36" t="s">
        <v>677</v>
      </c>
      <c r="E17" s="45">
        <v>34286</v>
      </c>
      <c r="F17" s="36" t="s">
        <v>230</v>
      </c>
      <c r="G17" s="36" t="s">
        <v>669</v>
      </c>
      <c r="H17" s="36" t="s">
        <v>678</v>
      </c>
      <c r="I17" s="36" t="s">
        <v>543</v>
      </c>
      <c r="J17" s="52">
        <v>9</v>
      </c>
      <c r="K17" s="20" t="s">
        <v>956</v>
      </c>
      <c r="L17" s="36"/>
      <c r="M17" s="36"/>
      <c r="N17" s="36"/>
      <c r="O17" s="50">
        <v>10</v>
      </c>
    </row>
    <row r="18" spans="1:15" ht="12.75">
      <c r="A18" s="36">
        <v>14</v>
      </c>
      <c r="B18" s="36" t="s">
        <v>679</v>
      </c>
      <c r="C18" s="36" t="s">
        <v>680</v>
      </c>
      <c r="D18" s="36" t="s">
        <v>681</v>
      </c>
      <c r="E18" s="45">
        <v>26991</v>
      </c>
      <c r="F18" s="36" t="s">
        <v>682</v>
      </c>
      <c r="G18" s="36"/>
      <c r="H18" s="36" t="s">
        <v>683</v>
      </c>
      <c r="I18" s="36" t="s">
        <v>657</v>
      </c>
      <c r="J18" s="52">
        <v>10</v>
      </c>
      <c r="K18" s="20" t="s">
        <v>956</v>
      </c>
      <c r="L18" s="36"/>
      <c r="M18" s="36"/>
      <c r="N18" s="36"/>
      <c r="O18" s="50">
        <v>10</v>
      </c>
    </row>
    <row r="19" spans="1:15" ht="12.75">
      <c r="A19" s="36">
        <v>15</v>
      </c>
      <c r="B19" s="36" t="s">
        <v>684</v>
      </c>
      <c r="C19" s="36" t="s">
        <v>685</v>
      </c>
      <c r="D19" s="36" t="s">
        <v>686</v>
      </c>
      <c r="E19" s="45">
        <v>28074</v>
      </c>
      <c r="F19" s="36" t="s">
        <v>352</v>
      </c>
      <c r="G19" s="36"/>
      <c r="H19" s="36" t="s">
        <v>687</v>
      </c>
      <c r="I19" s="36" t="s">
        <v>652</v>
      </c>
      <c r="J19" s="52">
        <v>11</v>
      </c>
      <c r="K19" s="36"/>
      <c r="L19" s="36"/>
      <c r="M19" s="36"/>
      <c r="N19" s="36"/>
      <c r="O19" s="50">
        <v>10</v>
      </c>
    </row>
    <row r="20" spans="1:15" ht="12.75">
      <c r="A20" s="36">
        <v>16</v>
      </c>
      <c r="B20" s="36" t="s">
        <v>653</v>
      </c>
      <c r="C20" s="36" t="s">
        <v>688</v>
      </c>
      <c r="D20" s="36" t="s">
        <v>689</v>
      </c>
      <c r="E20" s="45">
        <v>28200</v>
      </c>
      <c r="F20" s="36" t="s">
        <v>478</v>
      </c>
      <c r="G20" s="36"/>
      <c r="H20" s="36" t="s">
        <v>690</v>
      </c>
      <c r="I20" s="36" t="s">
        <v>652</v>
      </c>
      <c r="J20" s="52">
        <v>12</v>
      </c>
      <c r="K20" s="20" t="s">
        <v>956</v>
      </c>
      <c r="L20" s="36"/>
      <c r="M20" s="36"/>
      <c r="N20" s="36"/>
      <c r="O20" s="50">
        <v>10</v>
      </c>
    </row>
    <row r="21" spans="1:15" ht="12.75">
      <c r="A21" s="36">
        <v>17</v>
      </c>
      <c r="B21" s="36" t="s">
        <v>661</v>
      </c>
      <c r="C21" s="36" t="s">
        <v>691</v>
      </c>
      <c r="D21" s="36" t="s">
        <v>692</v>
      </c>
      <c r="E21" s="45">
        <v>30254</v>
      </c>
      <c r="F21" s="36" t="s">
        <v>693</v>
      </c>
      <c r="G21" s="20" t="s">
        <v>645</v>
      </c>
      <c r="H21" s="36" t="s">
        <v>694</v>
      </c>
      <c r="I21" s="36" t="s">
        <v>652</v>
      </c>
      <c r="J21" s="52">
        <v>13</v>
      </c>
      <c r="K21" s="36"/>
      <c r="L21" s="36"/>
      <c r="M21" s="36"/>
      <c r="N21" s="36"/>
      <c r="O21" s="50">
        <v>10</v>
      </c>
    </row>
    <row r="22" spans="1:15" ht="12.75">
      <c r="A22" s="36">
        <v>18</v>
      </c>
      <c r="B22" s="36" t="s">
        <v>695</v>
      </c>
      <c r="C22" s="36" t="s">
        <v>227</v>
      </c>
      <c r="D22" s="36" t="s">
        <v>696</v>
      </c>
      <c r="E22" s="45">
        <v>31573</v>
      </c>
      <c r="F22" s="36" t="s">
        <v>482</v>
      </c>
      <c r="G22" s="36"/>
      <c r="H22" s="36" t="s">
        <v>697</v>
      </c>
      <c r="I22" s="36" t="s">
        <v>652</v>
      </c>
      <c r="J22" s="52">
        <v>14</v>
      </c>
      <c r="K22" s="20" t="s">
        <v>956</v>
      </c>
      <c r="L22" s="36"/>
      <c r="M22" s="36"/>
      <c r="N22" s="36"/>
      <c r="O22" s="50">
        <v>10</v>
      </c>
    </row>
    <row r="23" spans="1:15" ht="12.75">
      <c r="A23" s="36">
        <v>19</v>
      </c>
      <c r="B23" s="36" t="s">
        <v>698</v>
      </c>
      <c r="C23" s="36" t="s">
        <v>699</v>
      </c>
      <c r="D23" s="36" t="s">
        <v>700</v>
      </c>
      <c r="E23" s="45">
        <v>31415</v>
      </c>
      <c r="F23" s="36" t="s">
        <v>426</v>
      </c>
      <c r="G23" s="36"/>
      <c r="H23" s="36" t="s">
        <v>701</v>
      </c>
      <c r="I23" s="36" t="s">
        <v>652</v>
      </c>
      <c r="J23" s="52">
        <v>15</v>
      </c>
      <c r="K23" s="36"/>
      <c r="L23" s="36"/>
      <c r="M23" s="36"/>
      <c r="N23" s="36"/>
      <c r="O23" s="50">
        <v>10</v>
      </c>
    </row>
    <row r="24" spans="1:15" ht="12.75">
      <c r="A24" s="36">
        <v>20</v>
      </c>
      <c r="B24" s="20" t="s">
        <v>964</v>
      </c>
      <c r="C24" s="20" t="s">
        <v>965</v>
      </c>
      <c r="D24" s="20" t="s">
        <v>1010</v>
      </c>
      <c r="E24" s="58">
        <v>23546</v>
      </c>
      <c r="F24" s="20" t="s">
        <v>1011</v>
      </c>
      <c r="G24" s="20" t="s">
        <v>966</v>
      </c>
      <c r="H24" s="20" t="s">
        <v>1012</v>
      </c>
      <c r="I24" s="20" t="s">
        <v>652</v>
      </c>
      <c r="J24" s="52">
        <v>16</v>
      </c>
      <c r="K24" s="20" t="s">
        <v>956</v>
      </c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67" r:id="rId1"/>
  <headerFooter alignWithMargins="0">
    <oddFooter>&amp;CSeite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="70" zoomScaleNormal="70" zoomScalePageLayoutView="0" workbookViewId="0" topLeftCell="A1">
      <pane ySplit="1" topLeftCell="A1" activePane="bottomLeft" state="split"/>
      <selection pane="topLeft" activeCell="A1" sqref="A1:O1"/>
      <selection pane="bottomLeft" activeCell="B4" sqref="B4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2.8515625" style="35" customWidth="1"/>
    <col min="4" max="4" width="13.421875" style="35" customWidth="1"/>
    <col min="5" max="5" width="14.140625" style="35" customWidth="1"/>
    <col min="6" max="6" width="31.8515625" style="35" customWidth="1"/>
    <col min="7" max="7" width="29.57421875" style="35" customWidth="1"/>
    <col min="8" max="9" width="12.0039062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51</v>
      </c>
      <c r="B2" s="72"/>
      <c r="C2" s="72"/>
      <c r="D2" s="72"/>
      <c r="E2" s="37" t="s">
        <v>149</v>
      </c>
      <c r="F2" s="38" t="s">
        <v>52</v>
      </c>
      <c r="G2" s="39" t="s">
        <v>150</v>
      </c>
      <c r="H2" s="38" t="s">
        <v>53</v>
      </c>
      <c r="I2" s="40"/>
      <c r="J2" s="73" t="s">
        <v>151</v>
      </c>
      <c r="K2" s="73"/>
      <c r="L2" s="41">
        <v>10</v>
      </c>
      <c r="M2" s="40" t="s">
        <v>152</v>
      </c>
      <c r="N2" s="41">
        <v>8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6</v>
      </c>
      <c r="B5" s="36" t="s">
        <v>738</v>
      </c>
      <c r="C5" s="36" t="s">
        <v>739</v>
      </c>
      <c r="D5" s="36" t="s">
        <v>740</v>
      </c>
      <c r="E5" s="45">
        <v>32101</v>
      </c>
      <c r="F5" s="36"/>
      <c r="G5" s="36" t="s">
        <v>741</v>
      </c>
      <c r="H5" s="36" t="s">
        <v>742</v>
      </c>
      <c r="I5" s="55" t="s">
        <v>743</v>
      </c>
      <c r="J5" s="54">
        <v>6</v>
      </c>
      <c r="K5" s="20" t="s">
        <v>956</v>
      </c>
      <c r="L5" s="20">
        <v>1</v>
      </c>
      <c r="M5" s="36"/>
      <c r="N5" s="36"/>
      <c r="O5" s="50">
        <v>10</v>
      </c>
    </row>
    <row r="6" spans="1:15" ht="12.75">
      <c r="A6" s="36">
        <v>2</v>
      </c>
      <c r="B6" s="36" t="s">
        <v>550</v>
      </c>
      <c r="C6" s="36" t="s">
        <v>724</v>
      </c>
      <c r="D6" s="36" t="s">
        <v>725</v>
      </c>
      <c r="E6" s="45">
        <v>30028</v>
      </c>
      <c r="F6" s="36"/>
      <c r="G6" s="36" t="s">
        <v>722</v>
      </c>
      <c r="H6" s="36" t="s">
        <v>726</v>
      </c>
      <c r="I6" s="36" t="s">
        <v>727</v>
      </c>
      <c r="J6" s="54">
        <v>2</v>
      </c>
      <c r="K6" s="20" t="s">
        <v>956</v>
      </c>
      <c r="L6" s="20">
        <v>2</v>
      </c>
      <c r="M6" s="36"/>
      <c r="N6" s="36"/>
      <c r="O6" s="50">
        <v>10</v>
      </c>
    </row>
    <row r="7" spans="1:15" ht="12.75">
      <c r="A7" s="36">
        <v>1</v>
      </c>
      <c r="B7" s="36" t="s">
        <v>492</v>
      </c>
      <c r="C7" s="36" t="s">
        <v>720</v>
      </c>
      <c r="D7" s="36" t="s">
        <v>721</v>
      </c>
      <c r="E7" s="45">
        <v>32790</v>
      </c>
      <c r="F7" s="36"/>
      <c r="G7" s="36" t="s">
        <v>722</v>
      </c>
      <c r="H7" s="33" t="s">
        <v>723</v>
      </c>
      <c r="I7" s="53"/>
      <c r="J7" s="54">
        <v>1</v>
      </c>
      <c r="K7" s="20" t="s">
        <v>956</v>
      </c>
      <c r="L7" s="20">
        <v>3</v>
      </c>
      <c r="M7" s="36"/>
      <c r="N7" s="36"/>
      <c r="O7" s="50">
        <v>10</v>
      </c>
    </row>
    <row r="8" spans="1:15" ht="12.75">
      <c r="A8" s="36">
        <v>13</v>
      </c>
      <c r="B8" s="36" t="s">
        <v>770</v>
      </c>
      <c r="C8" s="36" t="s">
        <v>771</v>
      </c>
      <c r="D8" s="36" t="s">
        <v>772</v>
      </c>
      <c r="E8" s="45">
        <v>29270</v>
      </c>
      <c r="F8" s="36" t="s">
        <v>263</v>
      </c>
      <c r="G8" s="36" t="s">
        <v>553</v>
      </c>
      <c r="H8" s="36" t="s">
        <v>773</v>
      </c>
      <c r="I8" s="36" t="s">
        <v>727</v>
      </c>
      <c r="J8" s="54">
        <v>13</v>
      </c>
      <c r="K8" s="20" t="s">
        <v>956</v>
      </c>
      <c r="L8" s="20">
        <v>4</v>
      </c>
      <c r="M8" s="36"/>
      <c r="N8" s="36"/>
      <c r="O8" s="50">
        <v>10</v>
      </c>
    </row>
    <row r="9" spans="1:15" ht="12.75">
      <c r="A9" s="36">
        <v>3</v>
      </c>
      <c r="B9" s="36" t="s">
        <v>331</v>
      </c>
      <c r="C9" s="36" t="s">
        <v>638</v>
      </c>
      <c r="D9" s="36" t="s">
        <v>728</v>
      </c>
      <c r="E9" s="45">
        <v>33424</v>
      </c>
      <c r="F9" s="36"/>
      <c r="G9" s="36" t="s">
        <v>722</v>
      </c>
      <c r="H9" s="36" t="s">
        <v>729</v>
      </c>
      <c r="I9" s="36" t="s">
        <v>730</v>
      </c>
      <c r="J9" s="54">
        <v>3</v>
      </c>
      <c r="K9" s="20" t="s">
        <v>956</v>
      </c>
      <c r="L9" s="20">
        <v>5</v>
      </c>
      <c r="M9" s="36"/>
      <c r="N9" s="36"/>
      <c r="O9" s="50">
        <v>10</v>
      </c>
    </row>
    <row r="10" spans="1:15" ht="12.75">
      <c r="A10" s="36">
        <v>7</v>
      </c>
      <c r="B10" s="36" t="s">
        <v>744</v>
      </c>
      <c r="C10" s="36" t="s">
        <v>745</v>
      </c>
      <c r="D10" s="36" t="s">
        <v>746</v>
      </c>
      <c r="E10" s="45">
        <v>33568</v>
      </c>
      <c r="F10" s="36"/>
      <c r="G10" s="36" t="s">
        <v>722</v>
      </c>
      <c r="H10" s="36" t="s">
        <v>747</v>
      </c>
      <c r="I10" s="36" t="s">
        <v>748</v>
      </c>
      <c r="J10" s="54">
        <v>7</v>
      </c>
      <c r="K10" s="20" t="s">
        <v>956</v>
      </c>
      <c r="L10" s="20">
        <v>6</v>
      </c>
      <c r="M10" s="36"/>
      <c r="N10" s="36"/>
      <c r="O10" s="50">
        <v>10</v>
      </c>
    </row>
    <row r="11" spans="1:15" ht="12.75">
      <c r="A11" s="36">
        <v>18</v>
      </c>
      <c r="B11" s="36" t="s">
        <v>238</v>
      </c>
      <c r="C11" s="36" t="s">
        <v>793</v>
      </c>
      <c r="D11" s="36" t="s">
        <v>794</v>
      </c>
      <c r="E11" s="45">
        <v>29768</v>
      </c>
      <c r="F11" s="36" t="s">
        <v>795</v>
      </c>
      <c r="G11" s="51"/>
      <c r="H11" s="33" t="s">
        <v>796</v>
      </c>
      <c r="I11" s="36" t="s">
        <v>769</v>
      </c>
      <c r="J11" s="54">
        <v>18</v>
      </c>
      <c r="K11" s="20" t="s">
        <v>956</v>
      </c>
      <c r="L11" s="20">
        <v>7</v>
      </c>
      <c r="M11" s="36"/>
      <c r="N11" s="36"/>
      <c r="O11" s="50">
        <v>10</v>
      </c>
    </row>
    <row r="12" spans="1:15" ht="12.75">
      <c r="A12" s="36">
        <v>15</v>
      </c>
      <c r="B12" s="36" t="s">
        <v>779</v>
      </c>
      <c r="C12" s="36" t="s">
        <v>167</v>
      </c>
      <c r="D12" s="36" t="s">
        <v>780</v>
      </c>
      <c r="E12" s="45">
        <v>27774</v>
      </c>
      <c r="F12" s="36" t="s">
        <v>236</v>
      </c>
      <c r="G12" s="36" t="s">
        <v>767</v>
      </c>
      <c r="H12" s="36" t="s">
        <v>781</v>
      </c>
      <c r="I12" s="36" t="s">
        <v>419</v>
      </c>
      <c r="J12" s="54">
        <v>15</v>
      </c>
      <c r="K12" s="20" t="s">
        <v>958</v>
      </c>
      <c r="L12" s="20">
        <v>8</v>
      </c>
      <c r="M12" s="36"/>
      <c r="N12" s="36"/>
      <c r="O12" s="50">
        <v>10</v>
      </c>
    </row>
    <row r="13" spans="1:15" ht="12.75">
      <c r="A13" s="36">
        <v>8</v>
      </c>
      <c r="B13" s="36" t="s">
        <v>749</v>
      </c>
      <c r="C13" s="36" t="s">
        <v>750</v>
      </c>
      <c r="D13" s="36" t="s">
        <v>751</v>
      </c>
      <c r="E13" s="45">
        <v>31953</v>
      </c>
      <c r="F13" s="36"/>
      <c r="G13" s="36" t="s">
        <v>752</v>
      </c>
      <c r="H13" s="36" t="s">
        <v>753</v>
      </c>
      <c r="I13" s="36" t="s">
        <v>727</v>
      </c>
      <c r="J13" s="54">
        <v>8</v>
      </c>
      <c r="K13" s="20" t="s">
        <v>956</v>
      </c>
      <c r="L13" s="20">
        <v>9</v>
      </c>
      <c r="M13" s="36"/>
      <c r="N13" s="36"/>
      <c r="O13" s="50">
        <v>10</v>
      </c>
    </row>
    <row r="14" spans="1:15" ht="12.75">
      <c r="A14" s="36">
        <v>4</v>
      </c>
      <c r="B14" s="36" t="s">
        <v>731</v>
      </c>
      <c r="C14" s="36" t="s">
        <v>720</v>
      </c>
      <c r="D14" s="36" t="s">
        <v>732</v>
      </c>
      <c r="E14" s="45">
        <v>33492</v>
      </c>
      <c r="F14" s="36"/>
      <c r="G14" s="36" t="s">
        <v>722</v>
      </c>
      <c r="H14" s="36" t="s">
        <v>733</v>
      </c>
      <c r="I14" s="36" t="s">
        <v>730</v>
      </c>
      <c r="J14" s="54">
        <v>4</v>
      </c>
      <c r="K14" s="20" t="s">
        <v>956</v>
      </c>
      <c r="L14" s="20">
        <v>10</v>
      </c>
      <c r="M14" s="36"/>
      <c r="N14" s="36"/>
      <c r="O14" s="50">
        <v>10</v>
      </c>
    </row>
    <row r="15" spans="1:15" ht="12.75">
      <c r="A15" s="36">
        <v>20</v>
      </c>
      <c r="B15" s="36" t="s">
        <v>801</v>
      </c>
      <c r="C15" s="36" t="s">
        <v>757</v>
      </c>
      <c r="D15" s="36" t="s">
        <v>802</v>
      </c>
      <c r="E15" s="45">
        <v>33208</v>
      </c>
      <c r="F15" s="36" t="s">
        <v>249</v>
      </c>
      <c r="G15" s="36"/>
      <c r="H15" s="36" t="s">
        <v>803</v>
      </c>
      <c r="I15" s="36" t="s">
        <v>788</v>
      </c>
      <c r="J15" s="54">
        <v>20</v>
      </c>
      <c r="K15" s="20" t="s">
        <v>956</v>
      </c>
      <c r="L15" s="20">
        <v>11</v>
      </c>
      <c r="M15" s="36"/>
      <c r="N15" s="36"/>
      <c r="O15" s="50">
        <v>10</v>
      </c>
    </row>
    <row r="16" spans="1:15" ht="12.75">
      <c r="A16" s="36">
        <v>23</v>
      </c>
      <c r="B16" s="36" t="s">
        <v>395</v>
      </c>
      <c r="C16" s="36" t="s">
        <v>812</v>
      </c>
      <c r="D16" s="36" t="s">
        <v>813</v>
      </c>
      <c r="E16" s="45">
        <v>30708</v>
      </c>
      <c r="F16" s="36" t="s">
        <v>814</v>
      </c>
      <c r="G16" s="36" t="s">
        <v>810</v>
      </c>
      <c r="H16" s="36" t="s">
        <v>815</v>
      </c>
      <c r="I16" s="36" t="s">
        <v>727</v>
      </c>
      <c r="J16" s="54">
        <v>23</v>
      </c>
      <c r="K16" s="20" t="s">
        <v>956</v>
      </c>
      <c r="L16" s="20">
        <v>12</v>
      </c>
      <c r="M16" s="36"/>
      <c r="N16" s="36"/>
      <c r="O16" s="50">
        <v>10</v>
      </c>
    </row>
    <row r="17" spans="1:15" ht="12.75">
      <c r="A17" s="36">
        <v>14</v>
      </c>
      <c r="B17" s="36" t="s">
        <v>774</v>
      </c>
      <c r="C17" s="36" t="s">
        <v>775</v>
      </c>
      <c r="D17" s="36" t="s">
        <v>776</v>
      </c>
      <c r="E17" s="45">
        <v>32663</v>
      </c>
      <c r="F17" s="36" t="s">
        <v>777</v>
      </c>
      <c r="G17" s="36"/>
      <c r="H17" s="36" t="s">
        <v>778</v>
      </c>
      <c r="I17" s="36" t="s">
        <v>730</v>
      </c>
      <c r="J17" s="54">
        <v>14</v>
      </c>
      <c r="K17" s="20" t="s">
        <v>956</v>
      </c>
      <c r="L17" s="20">
        <v>13</v>
      </c>
      <c r="M17" s="36"/>
      <c r="N17" s="36"/>
      <c r="O17" s="50">
        <v>10</v>
      </c>
    </row>
    <row r="18" spans="1:15" ht="12.75">
      <c r="A18" s="36">
        <v>9</v>
      </c>
      <c r="B18" s="36" t="s">
        <v>754</v>
      </c>
      <c r="C18" s="36" t="s">
        <v>520</v>
      </c>
      <c r="D18" s="36" t="s">
        <v>755</v>
      </c>
      <c r="E18" s="45">
        <v>33989</v>
      </c>
      <c r="F18" s="36" t="s">
        <v>558</v>
      </c>
      <c r="G18" s="36" t="s">
        <v>722</v>
      </c>
      <c r="H18" s="36" t="s">
        <v>756</v>
      </c>
      <c r="I18" s="36" t="s">
        <v>543</v>
      </c>
      <c r="J18" s="54">
        <v>9</v>
      </c>
      <c r="K18" s="20" t="s">
        <v>956</v>
      </c>
      <c r="L18" s="20">
        <v>14</v>
      </c>
      <c r="M18" s="36"/>
      <c r="N18" s="36"/>
      <c r="O18" s="50">
        <v>10</v>
      </c>
    </row>
    <row r="19" spans="1:15" ht="12.75">
      <c r="A19" s="36">
        <v>19</v>
      </c>
      <c r="B19" s="36" t="s">
        <v>797</v>
      </c>
      <c r="C19" s="36" t="s">
        <v>798</v>
      </c>
      <c r="D19" s="36" t="s">
        <v>799</v>
      </c>
      <c r="E19" s="45">
        <v>33889</v>
      </c>
      <c r="F19" s="36" t="s">
        <v>464</v>
      </c>
      <c r="G19" s="36"/>
      <c r="H19" s="36" t="s">
        <v>800</v>
      </c>
      <c r="I19" s="36" t="s">
        <v>748</v>
      </c>
      <c r="J19" s="54">
        <v>19</v>
      </c>
      <c r="K19" s="20" t="s">
        <v>956</v>
      </c>
      <c r="L19" s="20">
        <v>15</v>
      </c>
      <c r="M19" s="36"/>
      <c r="N19" s="36"/>
      <c r="O19" s="50">
        <v>10</v>
      </c>
    </row>
    <row r="20" spans="1:15" ht="12.75">
      <c r="A20" s="36">
        <v>41</v>
      </c>
      <c r="B20" s="36" t="s">
        <v>880</v>
      </c>
      <c r="C20" s="36" t="s">
        <v>881</v>
      </c>
      <c r="D20" s="36" t="s">
        <v>882</v>
      </c>
      <c r="E20" s="45">
        <v>30087</v>
      </c>
      <c r="F20" s="36" t="s">
        <v>883</v>
      </c>
      <c r="G20" s="36"/>
      <c r="H20" s="36" t="s">
        <v>884</v>
      </c>
      <c r="I20" s="36" t="s">
        <v>419</v>
      </c>
      <c r="J20" s="54">
        <v>40</v>
      </c>
      <c r="K20" s="20" t="s">
        <v>956</v>
      </c>
      <c r="L20" s="20">
        <v>16</v>
      </c>
      <c r="M20" s="36"/>
      <c r="N20" s="36"/>
      <c r="O20" s="50">
        <v>10</v>
      </c>
    </row>
    <row r="21" spans="1:15" ht="12.75">
      <c r="A21" s="36">
        <v>5</v>
      </c>
      <c r="B21" s="36" t="s">
        <v>547</v>
      </c>
      <c r="C21" s="36" t="s">
        <v>734</v>
      </c>
      <c r="D21" s="36" t="s">
        <v>735</v>
      </c>
      <c r="E21" s="45">
        <v>33047</v>
      </c>
      <c r="F21" s="36" t="s">
        <v>736</v>
      </c>
      <c r="G21" s="36" t="s">
        <v>585</v>
      </c>
      <c r="H21" s="36" t="s">
        <v>737</v>
      </c>
      <c r="I21" s="36" t="s">
        <v>730</v>
      </c>
      <c r="J21" s="54">
        <v>5</v>
      </c>
      <c r="K21" s="20" t="s">
        <v>956</v>
      </c>
      <c r="L21" s="20">
        <v>17</v>
      </c>
      <c r="M21" s="36"/>
      <c r="N21" s="36"/>
      <c r="O21" s="50">
        <v>10</v>
      </c>
    </row>
    <row r="22" spans="1:15" ht="12.75">
      <c r="A22" s="36">
        <v>21</v>
      </c>
      <c r="B22" s="36" t="s">
        <v>395</v>
      </c>
      <c r="C22" s="36" t="s">
        <v>771</v>
      </c>
      <c r="D22" s="36" t="s">
        <v>804</v>
      </c>
      <c r="E22" s="45">
        <v>27643</v>
      </c>
      <c r="F22" s="36" t="s">
        <v>263</v>
      </c>
      <c r="G22" s="36" t="s">
        <v>553</v>
      </c>
      <c r="H22" s="36" t="s">
        <v>805</v>
      </c>
      <c r="I22" s="36" t="s">
        <v>727</v>
      </c>
      <c r="J22" s="54">
        <v>21</v>
      </c>
      <c r="K22" s="20" t="s">
        <v>956</v>
      </c>
      <c r="L22" s="20">
        <v>18</v>
      </c>
      <c r="M22" s="36"/>
      <c r="N22" s="36"/>
      <c r="O22" s="50">
        <v>10</v>
      </c>
    </row>
    <row r="23" spans="1:15" ht="12.75">
      <c r="A23" s="36">
        <v>22</v>
      </c>
      <c r="B23" s="36" t="s">
        <v>806</v>
      </c>
      <c r="C23" s="36" t="s">
        <v>807</v>
      </c>
      <c r="D23" s="36" t="s">
        <v>808</v>
      </c>
      <c r="E23" s="45">
        <v>31552</v>
      </c>
      <c r="F23" s="36" t="s">
        <v>809</v>
      </c>
      <c r="G23" s="36" t="s">
        <v>810</v>
      </c>
      <c r="H23" s="36" t="s">
        <v>811</v>
      </c>
      <c r="I23" s="36" t="s">
        <v>419</v>
      </c>
      <c r="J23" s="54">
        <v>22</v>
      </c>
      <c r="K23" s="20" t="s">
        <v>956</v>
      </c>
      <c r="L23" s="20">
        <v>19</v>
      </c>
      <c r="M23" s="36"/>
      <c r="N23" s="36"/>
      <c r="O23" s="50">
        <v>10</v>
      </c>
    </row>
    <row r="24" spans="1:15" ht="12.75">
      <c r="A24" s="36">
        <v>16</v>
      </c>
      <c r="B24" s="36" t="s">
        <v>782</v>
      </c>
      <c r="C24" s="36" t="s">
        <v>783</v>
      </c>
      <c r="D24" s="36" t="s">
        <v>784</v>
      </c>
      <c r="E24" s="45">
        <v>32743</v>
      </c>
      <c r="F24" s="36" t="s">
        <v>785</v>
      </c>
      <c r="G24" s="36" t="s">
        <v>786</v>
      </c>
      <c r="H24" s="36" t="s">
        <v>787</v>
      </c>
      <c r="I24" s="36" t="s">
        <v>788</v>
      </c>
      <c r="J24" s="54">
        <v>16</v>
      </c>
      <c r="K24" s="20" t="s">
        <v>956</v>
      </c>
      <c r="L24" s="20">
        <v>20</v>
      </c>
      <c r="M24" s="36"/>
      <c r="N24" s="36"/>
      <c r="O24" s="50">
        <v>10</v>
      </c>
    </row>
    <row r="25" spans="1:15" ht="12.75">
      <c r="A25" s="36">
        <v>42</v>
      </c>
      <c r="B25" s="36" t="s">
        <v>885</v>
      </c>
      <c r="C25" s="36" t="s">
        <v>242</v>
      </c>
      <c r="D25" s="36" t="s">
        <v>886</v>
      </c>
      <c r="E25" s="45">
        <v>32900</v>
      </c>
      <c r="F25" s="36" t="s">
        <v>482</v>
      </c>
      <c r="G25" s="36"/>
      <c r="H25" s="36" t="s">
        <v>887</v>
      </c>
      <c r="I25" s="36" t="s">
        <v>748</v>
      </c>
      <c r="J25" s="54">
        <v>41</v>
      </c>
      <c r="K25" s="20" t="s">
        <v>956</v>
      </c>
      <c r="L25" s="20">
        <v>21</v>
      </c>
      <c r="M25" s="36"/>
      <c r="N25" s="36"/>
      <c r="O25" s="50">
        <v>10</v>
      </c>
    </row>
    <row r="26" spans="1:15" ht="12.75">
      <c r="A26" s="36">
        <v>37</v>
      </c>
      <c r="B26" s="36" t="s">
        <v>863</v>
      </c>
      <c r="C26" s="20" t="s">
        <v>864</v>
      </c>
      <c r="D26" s="36" t="s">
        <v>865</v>
      </c>
      <c r="E26" s="45">
        <v>30083</v>
      </c>
      <c r="F26" s="36" t="s">
        <v>426</v>
      </c>
      <c r="G26" s="36"/>
      <c r="H26" s="36" t="s">
        <v>866</v>
      </c>
      <c r="I26" s="36" t="s">
        <v>419</v>
      </c>
      <c r="J26" s="54">
        <v>36</v>
      </c>
      <c r="K26" s="20" t="s">
        <v>980</v>
      </c>
      <c r="L26" s="20">
        <v>22</v>
      </c>
      <c r="M26" s="20"/>
      <c r="N26" s="36"/>
      <c r="O26" s="50">
        <v>10</v>
      </c>
    </row>
    <row r="27" spans="1:15" ht="12.75">
      <c r="A27" s="36">
        <v>30</v>
      </c>
      <c r="B27" s="36" t="s">
        <v>840</v>
      </c>
      <c r="C27" s="36" t="s">
        <v>841</v>
      </c>
      <c r="D27" s="36" t="s">
        <v>842</v>
      </c>
      <c r="E27" s="45">
        <v>27731</v>
      </c>
      <c r="F27" s="36" t="s">
        <v>176</v>
      </c>
      <c r="G27" s="36"/>
      <c r="H27" s="36" t="s">
        <v>843</v>
      </c>
      <c r="I27" s="36" t="s">
        <v>419</v>
      </c>
      <c r="J27" s="54">
        <v>30</v>
      </c>
      <c r="K27" s="20" t="s">
        <v>956</v>
      </c>
      <c r="L27" s="20">
        <v>23</v>
      </c>
      <c r="M27" s="36"/>
      <c r="N27" s="36"/>
      <c r="O27" s="50">
        <v>10</v>
      </c>
    </row>
    <row r="28" spans="1:15" ht="12.75">
      <c r="A28" s="36">
        <v>35</v>
      </c>
      <c r="B28" s="36" t="s">
        <v>359</v>
      </c>
      <c r="C28" s="36" t="s">
        <v>855</v>
      </c>
      <c r="D28" s="36" t="s">
        <v>856</v>
      </c>
      <c r="E28" s="45">
        <v>28233</v>
      </c>
      <c r="F28" s="36" t="s">
        <v>490</v>
      </c>
      <c r="G28" s="36"/>
      <c r="H28" s="36" t="s">
        <v>857</v>
      </c>
      <c r="I28" s="36" t="s">
        <v>363</v>
      </c>
      <c r="J28" s="54">
        <v>34</v>
      </c>
      <c r="K28" s="20" t="s">
        <v>956</v>
      </c>
      <c r="L28" s="20">
        <v>24</v>
      </c>
      <c r="M28" s="36"/>
      <c r="N28" s="36"/>
      <c r="O28" s="50">
        <v>10</v>
      </c>
    </row>
    <row r="29" spans="1:15" ht="12.75">
      <c r="A29" s="36">
        <v>10</v>
      </c>
      <c r="B29" s="36" t="s">
        <v>561</v>
      </c>
      <c r="C29" s="36" t="s">
        <v>757</v>
      </c>
      <c r="D29" s="36" t="s">
        <v>758</v>
      </c>
      <c r="E29" s="45">
        <v>33981</v>
      </c>
      <c r="F29" s="36" t="s">
        <v>558</v>
      </c>
      <c r="G29" s="36"/>
      <c r="H29" s="36" t="s">
        <v>759</v>
      </c>
      <c r="I29" s="36" t="s">
        <v>543</v>
      </c>
      <c r="J29" s="54">
        <v>10</v>
      </c>
      <c r="K29" s="20" t="s">
        <v>956</v>
      </c>
      <c r="L29" s="20"/>
      <c r="M29" s="36"/>
      <c r="N29" s="36"/>
      <c r="O29" s="50">
        <v>10</v>
      </c>
    </row>
    <row r="30" spans="1:15" ht="12.75">
      <c r="A30" s="36">
        <v>11</v>
      </c>
      <c r="B30" s="36" t="s">
        <v>524</v>
      </c>
      <c r="C30" s="36" t="s">
        <v>760</v>
      </c>
      <c r="D30" s="36" t="s">
        <v>761</v>
      </c>
      <c r="E30" s="45">
        <v>26491</v>
      </c>
      <c r="F30" s="36" t="s">
        <v>762</v>
      </c>
      <c r="G30" s="36" t="s">
        <v>763</v>
      </c>
      <c r="H30" s="60" t="s">
        <v>1021</v>
      </c>
      <c r="I30" s="53"/>
      <c r="J30" s="54">
        <v>11</v>
      </c>
      <c r="K30" s="20" t="s">
        <v>956</v>
      </c>
      <c r="L30" s="20"/>
      <c r="M30" s="36"/>
      <c r="N30" s="36"/>
      <c r="O30" s="50">
        <v>10</v>
      </c>
    </row>
    <row r="31" spans="1:15" ht="12.75">
      <c r="A31" s="36">
        <v>12</v>
      </c>
      <c r="B31" s="36" t="s">
        <v>738</v>
      </c>
      <c r="C31" s="36" t="s">
        <v>764</v>
      </c>
      <c r="D31" s="36" t="s">
        <v>765</v>
      </c>
      <c r="E31" s="45">
        <v>30515</v>
      </c>
      <c r="F31" s="36" t="s">
        <v>766</v>
      </c>
      <c r="G31" s="36" t="s">
        <v>767</v>
      </c>
      <c r="H31" s="36" t="s">
        <v>768</v>
      </c>
      <c r="I31" s="36" t="s">
        <v>769</v>
      </c>
      <c r="J31" s="54">
        <v>12</v>
      </c>
      <c r="K31" s="20" t="s">
        <v>956</v>
      </c>
      <c r="L31" s="20"/>
      <c r="M31" s="36"/>
      <c r="N31" s="36"/>
      <c r="O31" s="50">
        <v>10</v>
      </c>
    </row>
    <row r="32" spans="1:15" ht="12.75">
      <c r="A32" s="36">
        <v>17</v>
      </c>
      <c r="B32" s="36" t="s">
        <v>789</v>
      </c>
      <c r="C32" s="36" t="s">
        <v>790</v>
      </c>
      <c r="D32" s="36" t="s">
        <v>791</v>
      </c>
      <c r="E32" s="45">
        <v>28804</v>
      </c>
      <c r="F32" s="36" t="s">
        <v>205</v>
      </c>
      <c r="G32" s="36"/>
      <c r="H32" s="36" t="s">
        <v>792</v>
      </c>
      <c r="I32" s="36" t="s">
        <v>363</v>
      </c>
      <c r="J32" s="54">
        <v>17</v>
      </c>
      <c r="K32" s="20" t="s">
        <v>956</v>
      </c>
      <c r="L32" s="20"/>
      <c r="M32" s="36"/>
      <c r="N32" s="36"/>
      <c r="O32" s="50">
        <v>10</v>
      </c>
    </row>
    <row r="33" spans="1:15" ht="12.75">
      <c r="A33" s="36">
        <v>24</v>
      </c>
      <c r="B33" s="36" t="s">
        <v>816</v>
      </c>
      <c r="C33" s="36" t="s">
        <v>817</v>
      </c>
      <c r="D33" s="36" t="s">
        <v>818</v>
      </c>
      <c r="E33" s="45">
        <v>32279</v>
      </c>
      <c r="F33" s="36"/>
      <c r="G33" s="36" t="s">
        <v>752</v>
      </c>
      <c r="H33" s="36" t="s">
        <v>819</v>
      </c>
      <c r="I33" s="36" t="s">
        <v>727</v>
      </c>
      <c r="J33" s="54">
        <v>24</v>
      </c>
      <c r="K33" s="20" t="s">
        <v>956</v>
      </c>
      <c r="L33" s="20"/>
      <c r="M33" s="36"/>
      <c r="N33" s="36"/>
      <c r="O33" s="50">
        <v>10</v>
      </c>
    </row>
    <row r="34" spans="1:15" ht="12.75">
      <c r="A34" s="36">
        <v>25</v>
      </c>
      <c r="B34" s="36" t="s">
        <v>820</v>
      </c>
      <c r="C34" s="36" t="s">
        <v>234</v>
      </c>
      <c r="D34" s="36" t="s">
        <v>821</v>
      </c>
      <c r="E34" s="45">
        <v>30654</v>
      </c>
      <c r="F34" s="36" t="s">
        <v>822</v>
      </c>
      <c r="G34" s="36" t="s">
        <v>767</v>
      </c>
      <c r="H34" s="36" t="s">
        <v>823</v>
      </c>
      <c r="I34" s="36" t="s">
        <v>419</v>
      </c>
      <c r="J34" s="54">
        <v>25</v>
      </c>
      <c r="K34" s="20" t="s">
        <v>956</v>
      </c>
      <c r="L34" s="20"/>
      <c r="M34" s="36"/>
      <c r="N34" s="36"/>
      <c r="O34" s="50">
        <v>10</v>
      </c>
    </row>
    <row r="35" spans="1:15" ht="12.75">
      <c r="A35" s="36">
        <v>26</v>
      </c>
      <c r="B35" s="36" t="s">
        <v>749</v>
      </c>
      <c r="C35" s="36" t="s">
        <v>355</v>
      </c>
      <c r="D35" s="20" t="s">
        <v>824</v>
      </c>
      <c r="E35" s="45">
        <v>28920</v>
      </c>
      <c r="F35" s="36"/>
      <c r="G35" s="36" t="s">
        <v>825</v>
      </c>
      <c r="H35" s="36" t="s">
        <v>826</v>
      </c>
      <c r="I35" s="36" t="s">
        <v>419</v>
      </c>
      <c r="J35" s="54">
        <v>26</v>
      </c>
      <c r="K35" s="20" t="s">
        <v>989</v>
      </c>
      <c r="L35" s="20"/>
      <c r="M35" s="36"/>
      <c r="N35" s="36"/>
      <c r="O35" s="50">
        <v>10</v>
      </c>
    </row>
    <row r="36" spans="1:15" ht="12.75">
      <c r="A36" s="36">
        <v>27</v>
      </c>
      <c r="B36" s="36" t="s">
        <v>827</v>
      </c>
      <c r="C36" s="36" t="s">
        <v>828</v>
      </c>
      <c r="D36" s="36" t="s">
        <v>829</v>
      </c>
      <c r="E36" s="45">
        <v>28636</v>
      </c>
      <c r="F36" s="36"/>
      <c r="G36" s="36" t="s">
        <v>825</v>
      </c>
      <c r="H36" s="36" t="s">
        <v>830</v>
      </c>
      <c r="I36" s="36" t="s">
        <v>727</v>
      </c>
      <c r="J36" s="54">
        <v>27</v>
      </c>
      <c r="K36" s="20" t="s">
        <v>989</v>
      </c>
      <c r="L36" s="20"/>
      <c r="M36" s="36"/>
      <c r="N36" s="36"/>
      <c r="O36" s="50">
        <v>10</v>
      </c>
    </row>
    <row r="37" spans="1:15" ht="12.75">
      <c r="A37" s="36">
        <v>28</v>
      </c>
      <c r="B37" s="36" t="s">
        <v>831</v>
      </c>
      <c r="C37" s="36" t="s">
        <v>832</v>
      </c>
      <c r="D37" s="36" t="s">
        <v>833</v>
      </c>
      <c r="E37" s="45">
        <v>33601</v>
      </c>
      <c r="F37" s="36" t="s">
        <v>834</v>
      </c>
      <c r="G37" s="36"/>
      <c r="H37" s="36" t="s">
        <v>835</v>
      </c>
      <c r="I37" s="36" t="s">
        <v>730</v>
      </c>
      <c r="J37" s="54">
        <v>28</v>
      </c>
      <c r="K37" s="36"/>
      <c r="L37" s="20"/>
      <c r="M37" s="36"/>
      <c r="N37" s="36"/>
      <c r="O37" s="50">
        <v>10</v>
      </c>
    </row>
    <row r="38" spans="1:15" ht="12.75">
      <c r="A38" s="36">
        <v>29</v>
      </c>
      <c r="B38" s="36" t="s">
        <v>836</v>
      </c>
      <c r="C38" s="36" t="s">
        <v>837</v>
      </c>
      <c r="D38" s="36" t="s">
        <v>838</v>
      </c>
      <c r="E38" s="45">
        <v>26698</v>
      </c>
      <c r="F38" s="36" t="s">
        <v>426</v>
      </c>
      <c r="G38" s="36"/>
      <c r="H38" s="36" t="s">
        <v>839</v>
      </c>
      <c r="I38" s="36" t="s">
        <v>727</v>
      </c>
      <c r="J38" s="54">
        <v>29</v>
      </c>
      <c r="K38" s="36"/>
      <c r="L38" s="20"/>
      <c r="M38" s="36"/>
      <c r="N38" s="36"/>
      <c r="O38" s="50">
        <v>10</v>
      </c>
    </row>
    <row r="39" spans="1:15" ht="12.75">
      <c r="A39" s="36">
        <v>31</v>
      </c>
      <c r="B39" s="36" t="s">
        <v>444</v>
      </c>
      <c r="C39" s="36" t="s">
        <v>844</v>
      </c>
      <c r="D39" s="36" t="s">
        <v>845</v>
      </c>
      <c r="E39" s="45">
        <v>31661</v>
      </c>
      <c r="F39" s="36" t="s">
        <v>846</v>
      </c>
      <c r="G39" s="36" t="s">
        <v>825</v>
      </c>
      <c r="H39" s="36" t="s">
        <v>847</v>
      </c>
      <c r="I39" s="36" t="s">
        <v>769</v>
      </c>
      <c r="J39" s="54">
        <v>31</v>
      </c>
      <c r="K39" s="36"/>
      <c r="L39" s="20"/>
      <c r="M39" s="36"/>
      <c r="N39" s="36"/>
      <c r="O39" s="50">
        <v>10</v>
      </c>
    </row>
    <row r="40" spans="1:15" ht="12.75">
      <c r="A40" s="36">
        <v>32</v>
      </c>
      <c r="B40" s="36" t="s">
        <v>192</v>
      </c>
      <c r="C40" s="36" t="s">
        <v>848</v>
      </c>
      <c r="D40" s="36" t="s">
        <v>849</v>
      </c>
      <c r="E40" s="45">
        <v>33513</v>
      </c>
      <c r="F40" s="36" t="s">
        <v>850</v>
      </c>
      <c r="G40" s="36" t="s">
        <v>810</v>
      </c>
      <c r="H40" s="36" t="s">
        <v>851</v>
      </c>
      <c r="I40" s="36" t="s">
        <v>788</v>
      </c>
      <c r="J40" s="54">
        <v>32</v>
      </c>
      <c r="K40" s="20" t="s">
        <v>956</v>
      </c>
      <c r="L40" s="20"/>
      <c r="M40" s="36"/>
      <c r="N40" s="36"/>
      <c r="O40" s="50">
        <v>10</v>
      </c>
    </row>
    <row r="41" spans="1:15" ht="12.75">
      <c r="A41" s="36">
        <v>34</v>
      </c>
      <c r="B41" s="36" t="s">
        <v>533</v>
      </c>
      <c r="C41" s="36" t="s">
        <v>346</v>
      </c>
      <c r="D41" s="36" t="s">
        <v>852</v>
      </c>
      <c r="E41" s="45">
        <v>29327</v>
      </c>
      <c r="F41" s="36" t="s">
        <v>853</v>
      </c>
      <c r="G41" s="36"/>
      <c r="H41" s="36" t="s">
        <v>854</v>
      </c>
      <c r="I41" s="36" t="s">
        <v>368</v>
      </c>
      <c r="J41" s="54">
        <v>33</v>
      </c>
      <c r="K41" s="36"/>
      <c r="L41" s="20"/>
      <c r="M41" s="36"/>
      <c r="N41" s="36"/>
      <c r="O41" s="50">
        <v>10</v>
      </c>
    </row>
    <row r="42" spans="1:15" ht="12.75">
      <c r="A42" s="36">
        <v>36</v>
      </c>
      <c r="B42" s="36" t="s">
        <v>858</v>
      </c>
      <c r="C42" s="36" t="s">
        <v>859</v>
      </c>
      <c r="D42" s="36" t="s">
        <v>860</v>
      </c>
      <c r="E42" s="45">
        <v>26954</v>
      </c>
      <c r="F42" s="36" t="s">
        <v>861</v>
      </c>
      <c r="G42" s="36"/>
      <c r="H42" s="36" t="s">
        <v>862</v>
      </c>
      <c r="I42" s="36" t="s">
        <v>419</v>
      </c>
      <c r="J42" s="54">
        <v>35</v>
      </c>
      <c r="K42" s="36"/>
      <c r="L42" s="20"/>
      <c r="M42" s="36"/>
      <c r="N42" s="36"/>
      <c r="O42" s="50">
        <v>10</v>
      </c>
    </row>
    <row r="43" spans="1:15" ht="12.75">
      <c r="A43" s="36">
        <v>38</v>
      </c>
      <c r="B43" s="36" t="s">
        <v>428</v>
      </c>
      <c r="C43" s="36" t="s">
        <v>867</v>
      </c>
      <c r="D43" s="36" t="s">
        <v>868</v>
      </c>
      <c r="E43" s="45">
        <v>31381</v>
      </c>
      <c r="F43" s="36" t="s">
        <v>869</v>
      </c>
      <c r="G43" s="36"/>
      <c r="H43" s="36" t="s">
        <v>870</v>
      </c>
      <c r="I43" s="36" t="s">
        <v>419</v>
      </c>
      <c r="J43" s="54">
        <v>37</v>
      </c>
      <c r="K43" s="20" t="s">
        <v>956</v>
      </c>
      <c r="L43" s="20"/>
      <c r="M43" s="36"/>
      <c r="N43" s="36"/>
      <c r="O43" s="50">
        <v>10</v>
      </c>
    </row>
    <row r="44" spans="1:15" ht="12.75">
      <c r="A44" s="36">
        <v>39</v>
      </c>
      <c r="B44" s="36" t="s">
        <v>871</v>
      </c>
      <c r="C44" s="36" t="s">
        <v>872</v>
      </c>
      <c r="D44" s="36" t="s">
        <v>873</v>
      </c>
      <c r="E44" s="56">
        <v>29707</v>
      </c>
      <c r="F44" s="36" t="s">
        <v>874</v>
      </c>
      <c r="G44" s="36"/>
      <c r="H44" s="36" t="s">
        <v>875</v>
      </c>
      <c r="I44" s="36" t="s">
        <v>419</v>
      </c>
      <c r="J44" s="54">
        <v>38</v>
      </c>
      <c r="K44" s="36"/>
      <c r="L44" s="20"/>
      <c r="M44" s="36"/>
      <c r="N44" s="36"/>
      <c r="O44" s="50">
        <v>10</v>
      </c>
    </row>
    <row r="45" spans="1:15" ht="12.75">
      <c r="A45" s="36">
        <v>40</v>
      </c>
      <c r="B45" s="36" t="s">
        <v>779</v>
      </c>
      <c r="C45" s="36" t="s">
        <v>876</v>
      </c>
      <c r="D45" s="36" t="s">
        <v>877</v>
      </c>
      <c r="E45" s="45">
        <v>29027</v>
      </c>
      <c r="F45" s="36" t="s">
        <v>878</v>
      </c>
      <c r="G45" s="36"/>
      <c r="H45" s="36" t="s">
        <v>879</v>
      </c>
      <c r="I45" s="36" t="s">
        <v>419</v>
      </c>
      <c r="J45" s="54">
        <v>39</v>
      </c>
      <c r="K45" s="20" t="s">
        <v>956</v>
      </c>
      <c r="L45" s="20"/>
      <c r="M45" s="36"/>
      <c r="N45" s="36"/>
      <c r="O45" s="50">
        <v>10</v>
      </c>
    </row>
    <row r="46" spans="1:15" ht="12.75">
      <c r="A46" s="36">
        <v>43</v>
      </c>
      <c r="B46" s="20" t="s">
        <v>1035</v>
      </c>
      <c r="C46" s="20" t="s">
        <v>688</v>
      </c>
      <c r="D46" s="20" t="s">
        <v>1036</v>
      </c>
      <c r="E46" s="58">
        <v>26504</v>
      </c>
      <c r="F46" s="20" t="s">
        <v>1037</v>
      </c>
      <c r="G46" s="36"/>
      <c r="H46" s="20" t="s">
        <v>1038</v>
      </c>
      <c r="I46" s="36"/>
      <c r="J46" s="54">
        <v>42</v>
      </c>
      <c r="K46" s="20" t="s">
        <v>956</v>
      </c>
      <c r="L46" s="20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G47" s="36"/>
      <c r="H47" s="36"/>
      <c r="I47" s="36"/>
      <c r="J47" s="54">
        <v>43</v>
      </c>
      <c r="K47" s="36"/>
      <c r="L47" s="20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54">
        <v>44</v>
      </c>
      <c r="K48" s="36"/>
      <c r="L48" s="20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54">
        <v>45</v>
      </c>
      <c r="K49" s="36"/>
      <c r="L49" s="20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54">
        <v>46</v>
      </c>
      <c r="K50" s="36"/>
      <c r="L50" s="20"/>
      <c r="M50" s="36"/>
      <c r="N50" s="36"/>
      <c r="O50" s="36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54">
        <v>47</v>
      </c>
      <c r="K51" s="36"/>
      <c r="L51" s="20"/>
      <c r="M51" s="36"/>
      <c r="N51" s="36"/>
      <c r="O51" s="36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54">
        <v>48</v>
      </c>
      <c r="K52" s="36"/>
      <c r="L52" s="20"/>
      <c r="M52" s="36"/>
      <c r="N52" s="36"/>
      <c r="O52" s="36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54">
        <v>49</v>
      </c>
      <c r="K53" s="36"/>
      <c r="L53" s="20"/>
      <c r="M53" s="36"/>
      <c r="N53" s="36"/>
      <c r="O53" s="36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54">
        <v>50</v>
      </c>
      <c r="K54" s="36"/>
      <c r="L54" s="20"/>
      <c r="M54" s="36"/>
      <c r="N54" s="36"/>
      <c r="O54" s="36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54">
        <v>51</v>
      </c>
      <c r="K55" s="36"/>
      <c r="L55" s="20"/>
      <c r="M55" s="36"/>
      <c r="N55" s="36"/>
      <c r="O55" s="36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54">
        <v>52</v>
      </c>
      <c r="K56" s="36"/>
      <c r="L56" s="20"/>
      <c r="M56" s="36"/>
      <c r="N56" s="36"/>
      <c r="O56" s="36"/>
    </row>
    <row r="57" spans="1:15" ht="12.75">
      <c r="A57" s="36"/>
      <c r="B57" s="36"/>
      <c r="C57" s="36"/>
      <c r="D57" s="36"/>
      <c r="E57" s="36"/>
      <c r="F57" s="36"/>
      <c r="G57" s="36"/>
      <c r="H57" s="36"/>
      <c r="I57" s="36"/>
      <c r="J57" s="54">
        <v>53</v>
      </c>
      <c r="K57" s="36"/>
      <c r="L57" s="20"/>
      <c r="M57" s="36"/>
      <c r="N57" s="36"/>
      <c r="O57" s="36"/>
    </row>
    <row r="58" spans="1:15" ht="12.75">
      <c r="A58" s="36"/>
      <c r="B58" s="36"/>
      <c r="C58" s="36"/>
      <c r="D58" s="36"/>
      <c r="E58" s="36"/>
      <c r="F58" s="36"/>
      <c r="G58" s="36"/>
      <c r="H58" s="36"/>
      <c r="I58" s="36"/>
      <c r="J58" s="54">
        <v>54</v>
      </c>
      <c r="K58" s="36"/>
      <c r="L58" s="20"/>
      <c r="M58" s="36"/>
      <c r="N58" s="36"/>
      <c r="O58" s="36"/>
    </row>
    <row r="59" spans="1:15" ht="12.75">
      <c r="A59" s="36"/>
      <c r="B59" s="36"/>
      <c r="C59" s="36"/>
      <c r="D59" s="36"/>
      <c r="E59" s="36"/>
      <c r="F59" s="36"/>
      <c r="G59" s="36"/>
      <c r="H59" s="36"/>
      <c r="I59" s="36"/>
      <c r="J59" s="54">
        <v>55</v>
      </c>
      <c r="K59" s="36"/>
      <c r="L59" s="20"/>
      <c r="M59" s="36"/>
      <c r="N59" s="36"/>
      <c r="O59" s="36"/>
    </row>
    <row r="60" spans="1:15" ht="12.75">
      <c r="A60" s="36"/>
      <c r="B60" s="36"/>
      <c r="C60" s="36"/>
      <c r="D60" s="36"/>
      <c r="E60" s="36"/>
      <c r="F60" s="36"/>
      <c r="G60" s="36"/>
      <c r="H60" s="36"/>
      <c r="I60" s="36"/>
      <c r="J60" s="54">
        <v>56</v>
      </c>
      <c r="K60" s="36"/>
      <c r="L60" s="20"/>
      <c r="M60" s="36"/>
      <c r="N60" s="36"/>
      <c r="O60" s="36"/>
    </row>
    <row r="61" spans="1:15" ht="12.75">
      <c r="A61" s="36"/>
      <c r="B61" s="36"/>
      <c r="C61" s="36"/>
      <c r="D61" s="36"/>
      <c r="E61" s="36"/>
      <c r="F61" s="36"/>
      <c r="G61" s="36"/>
      <c r="H61" s="36"/>
      <c r="I61" s="36"/>
      <c r="J61" s="54">
        <v>57</v>
      </c>
      <c r="K61" s="36"/>
      <c r="L61" s="20"/>
      <c r="M61" s="36"/>
      <c r="N61" s="36"/>
      <c r="O61" s="3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54">
        <v>58</v>
      </c>
      <c r="K62" s="36"/>
      <c r="L62" s="20"/>
      <c r="M62" s="36"/>
      <c r="N62" s="36"/>
      <c r="O62" s="3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54">
        <v>59</v>
      </c>
      <c r="K63" s="36"/>
      <c r="L63" s="20"/>
      <c r="M63" s="36"/>
      <c r="N63" s="36"/>
      <c r="O63" s="36"/>
    </row>
    <row r="64" spans="1:15" ht="12.75">
      <c r="A64" s="36"/>
      <c r="B64" s="36"/>
      <c r="C64" s="36"/>
      <c r="D64" s="36"/>
      <c r="E64" s="36"/>
      <c r="F64" s="36"/>
      <c r="G64" s="36"/>
      <c r="H64" s="36"/>
      <c r="I64" s="36"/>
      <c r="J64" s="54">
        <v>60</v>
      </c>
      <c r="K64" s="36"/>
      <c r="L64" s="20"/>
      <c r="M64" s="36"/>
      <c r="N64" s="36"/>
      <c r="O64" s="36"/>
    </row>
    <row r="65" spans="1:15" ht="12.75">
      <c r="A65" s="36"/>
      <c r="B65" s="36"/>
      <c r="C65" s="36"/>
      <c r="D65" s="36"/>
      <c r="E65" s="36"/>
      <c r="F65" s="36"/>
      <c r="G65" s="36"/>
      <c r="H65" s="36"/>
      <c r="I65" s="36"/>
      <c r="J65" s="54">
        <v>61</v>
      </c>
      <c r="K65" s="36"/>
      <c r="L65" s="20"/>
      <c r="M65" s="36"/>
      <c r="N65" s="36"/>
      <c r="O65" s="36"/>
    </row>
    <row r="66" spans="1:15" ht="12.75">
      <c r="A66" s="36"/>
      <c r="B66" s="36"/>
      <c r="C66" s="36"/>
      <c r="D66" s="36"/>
      <c r="E66" s="36"/>
      <c r="F66" s="36"/>
      <c r="G66" s="36"/>
      <c r="H66" s="36"/>
      <c r="I66" s="36"/>
      <c r="J66" s="54">
        <v>62</v>
      </c>
      <c r="K66" s="36"/>
      <c r="L66" s="20"/>
      <c r="M66" s="36"/>
      <c r="N66" s="36"/>
      <c r="O66" s="36"/>
    </row>
    <row r="67" spans="1:15" ht="12.75">
      <c r="A67" s="36"/>
      <c r="B67" s="36"/>
      <c r="C67" s="36"/>
      <c r="D67" s="36"/>
      <c r="E67" s="36"/>
      <c r="F67" s="36"/>
      <c r="G67" s="36"/>
      <c r="H67" s="36"/>
      <c r="I67" s="36"/>
      <c r="J67" s="54">
        <v>63</v>
      </c>
      <c r="K67" s="36"/>
      <c r="L67" s="20"/>
      <c r="M67" s="36"/>
      <c r="N67" s="36"/>
      <c r="O67" s="36"/>
    </row>
    <row r="68" spans="1:15" ht="12.75">
      <c r="A68" s="36"/>
      <c r="B68" s="36"/>
      <c r="C68" s="36"/>
      <c r="D68" s="36"/>
      <c r="E68" s="36"/>
      <c r="F68" s="36"/>
      <c r="G68" s="36"/>
      <c r="H68" s="36"/>
      <c r="I68" s="36"/>
      <c r="J68" s="54">
        <v>64</v>
      </c>
      <c r="K68" s="36"/>
      <c r="L68" s="20"/>
      <c r="M68" s="36"/>
      <c r="N68" s="36"/>
      <c r="O68" s="36"/>
    </row>
    <row r="69" spans="1:15" ht="12.75">
      <c r="A69" s="36"/>
      <c r="B69" s="36"/>
      <c r="C69" s="36"/>
      <c r="D69" s="36"/>
      <c r="E69" s="36"/>
      <c r="F69" s="36"/>
      <c r="G69" s="36"/>
      <c r="H69" s="36"/>
      <c r="I69" s="36"/>
      <c r="J69" s="54">
        <v>65</v>
      </c>
      <c r="K69" s="36"/>
      <c r="L69" s="20"/>
      <c r="M69" s="36"/>
      <c r="N69" s="36"/>
      <c r="O69" s="36"/>
    </row>
    <row r="70" spans="1:15" ht="12.75">
      <c r="A70" s="36"/>
      <c r="B70" s="36"/>
      <c r="C70" s="36"/>
      <c r="D70" s="36"/>
      <c r="E70" s="36"/>
      <c r="F70" s="36"/>
      <c r="G70" s="36"/>
      <c r="H70" s="36"/>
      <c r="I70" s="36"/>
      <c r="J70" s="54">
        <v>66</v>
      </c>
      <c r="K70" s="36"/>
      <c r="L70" s="20"/>
      <c r="M70" s="36"/>
      <c r="N70" s="36"/>
      <c r="O70" s="36"/>
    </row>
    <row r="71" spans="1:15" ht="12.75">
      <c r="A71" s="36"/>
      <c r="B71" s="36"/>
      <c r="C71" s="36"/>
      <c r="D71" s="36"/>
      <c r="E71" s="36"/>
      <c r="F71" s="36"/>
      <c r="G71" s="36"/>
      <c r="H71" s="36"/>
      <c r="I71" s="36"/>
      <c r="J71" s="54">
        <v>67</v>
      </c>
      <c r="K71" s="36"/>
      <c r="L71" s="20"/>
      <c r="M71" s="36"/>
      <c r="N71" s="36"/>
      <c r="O71" s="36"/>
    </row>
    <row r="72" spans="1:15" ht="12.75">
      <c r="A72" s="36"/>
      <c r="B72" s="36"/>
      <c r="C72" s="36"/>
      <c r="D72" s="36"/>
      <c r="E72" s="36"/>
      <c r="F72" s="36"/>
      <c r="G72" s="36"/>
      <c r="H72" s="36"/>
      <c r="I72" s="36"/>
      <c r="J72" s="54">
        <v>68</v>
      </c>
      <c r="K72" s="36"/>
      <c r="L72" s="20"/>
      <c r="M72" s="36"/>
      <c r="N72" s="36"/>
      <c r="O72" s="36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54">
        <v>69</v>
      </c>
      <c r="K73" s="36"/>
      <c r="L73" s="36"/>
      <c r="M73" s="36"/>
      <c r="N73" s="36"/>
      <c r="O73" s="36"/>
    </row>
    <row r="74" spans="1:15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72" r:id="rId1"/>
  <headerFooter alignWithMargins="0">
    <oddFooter>&amp;CSeite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PageLayoutView="0" workbookViewId="0" topLeftCell="C1">
      <pane ySplit="1" topLeftCell="A1" activePane="bottomLeft" state="split"/>
      <selection pane="topLeft" activeCell="A1" sqref="A1:O1"/>
      <selection pane="bottomLeft" activeCell="C19" sqref="C19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2.28125" style="35" customWidth="1"/>
    <col min="4" max="4" width="13.421875" style="35" customWidth="1"/>
    <col min="5" max="5" width="14.140625" style="35" customWidth="1"/>
    <col min="6" max="6" width="39.00390625" style="35" customWidth="1"/>
    <col min="7" max="7" width="17.140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888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56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36" t="s">
        <v>335</v>
      </c>
      <c r="C5" s="36" t="s">
        <v>889</v>
      </c>
      <c r="D5" s="36"/>
      <c r="E5" s="45">
        <v>27443</v>
      </c>
      <c r="F5" s="36" t="s">
        <v>244</v>
      </c>
      <c r="G5" s="36"/>
      <c r="H5" s="36"/>
      <c r="I5" s="36"/>
      <c r="J5" s="57">
        <v>1</v>
      </c>
      <c r="K5" s="20" t="s">
        <v>956</v>
      </c>
      <c r="L5" s="20"/>
      <c r="M5" s="36"/>
      <c r="N5" s="36"/>
      <c r="O5" s="50">
        <v>10</v>
      </c>
    </row>
    <row r="6" spans="1:15" ht="12.75">
      <c r="A6" s="36">
        <v>2</v>
      </c>
      <c r="B6" s="36" t="s">
        <v>890</v>
      </c>
      <c r="C6" s="36" t="s">
        <v>891</v>
      </c>
      <c r="D6" s="36"/>
      <c r="E6" s="45">
        <v>30500</v>
      </c>
      <c r="F6" s="36"/>
      <c r="G6" s="36" t="s">
        <v>892</v>
      </c>
      <c r="H6" s="36"/>
      <c r="I6" s="36"/>
      <c r="J6" s="57">
        <v>2</v>
      </c>
      <c r="K6" s="20" t="s">
        <v>956</v>
      </c>
      <c r="L6" s="20"/>
      <c r="M6" s="36"/>
      <c r="N6" s="36"/>
      <c r="O6" s="50">
        <v>10</v>
      </c>
    </row>
    <row r="7" spans="1:15" ht="12.75">
      <c r="A7" s="36">
        <v>3</v>
      </c>
      <c r="B7" s="36" t="s">
        <v>587</v>
      </c>
      <c r="C7" s="36" t="s">
        <v>893</v>
      </c>
      <c r="D7" s="36"/>
      <c r="E7" s="45">
        <v>29502</v>
      </c>
      <c r="F7" s="36" t="s">
        <v>894</v>
      </c>
      <c r="G7" s="36"/>
      <c r="H7" s="36"/>
      <c r="I7" s="36"/>
      <c r="J7" s="57">
        <v>3</v>
      </c>
      <c r="K7" s="20" t="s">
        <v>956</v>
      </c>
      <c r="L7" s="20"/>
      <c r="M7" s="36"/>
      <c r="N7" s="36"/>
      <c r="O7" s="50">
        <v>10</v>
      </c>
    </row>
    <row r="8" spans="1:15" ht="12.75">
      <c r="A8" s="36">
        <v>4</v>
      </c>
      <c r="B8" s="36" t="s">
        <v>571</v>
      </c>
      <c r="C8" s="36" t="s">
        <v>895</v>
      </c>
      <c r="D8" s="36" t="s">
        <v>896</v>
      </c>
      <c r="E8" s="45">
        <v>29643</v>
      </c>
      <c r="F8" s="36" t="s">
        <v>897</v>
      </c>
      <c r="G8" s="36"/>
      <c r="H8" s="36"/>
      <c r="I8" s="36"/>
      <c r="J8" s="57">
        <v>4</v>
      </c>
      <c r="K8" s="20" t="s">
        <v>956</v>
      </c>
      <c r="L8" s="20"/>
      <c r="M8" s="36"/>
      <c r="N8" s="36"/>
      <c r="O8" s="50">
        <v>10</v>
      </c>
    </row>
    <row r="9" spans="1:15" ht="12.75">
      <c r="A9" s="36">
        <v>5</v>
      </c>
      <c r="B9" s="36" t="s">
        <v>898</v>
      </c>
      <c r="C9" s="36" t="s">
        <v>899</v>
      </c>
      <c r="D9" s="36"/>
      <c r="E9" s="45">
        <v>29949</v>
      </c>
      <c r="F9" s="36" t="s">
        <v>900</v>
      </c>
      <c r="G9" s="36"/>
      <c r="H9" s="36"/>
      <c r="I9" s="36"/>
      <c r="J9" s="57">
        <v>5</v>
      </c>
      <c r="K9" s="36"/>
      <c r="L9" s="20"/>
      <c r="M9" s="36"/>
      <c r="N9" s="36"/>
      <c r="O9" s="50">
        <v>10</v>
      </c>
    </row>
    <row r="10" spans="1:15" ht="12.75">
      <c r="A10" s="36">
        <v>6</v>
      </c>
      <c r="B10" s="36" t="s">
        <v>188</v>
      </c>
      <c r="C10" s="36" t="s">
        <v>901</v>
      </c>
      <c r="D10" s="36"/>
      <c r="E10" s="45">
        <v>27782</v>
      </c>
      <c r="F10" s="36"/>
      <c r="G10" s="36" t="s">
        <v>902</v>
      </c>
      <c r="H10" s="36"/>
      <c r="I10" s="36"/>
      <c r="J10" s="57">
        <v>6</v>
      </c>
      <c r="K10" s="20" t="s">
        <v>956</v>
      </c>
      <c r="L10" s="20"/>
      <c r="M10" s="36"/>
      <c r="N10" s="36"/>
      <c r="O10" s="50">
        <v>10</v>
      </c>
    </row>
    <row r="11" spans="1:15" ht="12.75">
      <c r="A11" s="36">
        <v>7</v>
      </c>
      <c r="B11" s="36" t="s">
        <v>820</v>
      </c>
      <c r="C11" s="36" t="s">
        <v>903</v>
      </c>
      <c r="D11" s="36"/>
      <c r="E11" s="45">
        <v>31316</v>
      </c>
      <c r="F11" s="36" t="s">
        <v>904</v>
      </c>
      <c r="G11" s="36"/>
      <c r="H11" s="36"/>
      <c r="I11" s="36"/>
      <c r="J11" s="57">
        <v>7</v>
      </c>
      <c r="K11" s="36"/>
      <c r="L11" s="20"/>
      <c r="M11" s="36"/>
      <c r="N11" s="36"/>
      <c r="O11" s="50">
        <v>10</v>
      </c>
    </row>
    <row r="12" spans="1:15" ht="12.75">
      <c r="A12" s="36">
        <v>8</v>
      </c>
      <c r="B12" s="36" t="s">
        <v>571</v>
      </c>
      <c r="C12" s="36" t="s">
        <v>905</v>
      </c>
      <c r="D12" s="36"/>
      <c r="E12" s="45">
        <v>27042</v>
      </c>
      <c r="F12" s="36"/>
      <c r="G12" s="36" t="s">
        <v>906</v>
      </c>
      <c r="H12" s="36"/>
      <c r="I12" s="36"/>
      <c r="J12" s="57">
        <v>8</v>
      </c>
      <c r="K12" s="36"/>
      <c r="L12" s="20"/>
      <c r="M12" s="36"/>
      <c r="N12" s="36"/>
      <c r="O12" s="50">
        <v>10</v>
      </c>
    </row>
    <row r="13" spans="1:15" ht="12.75">
      <c r="A13" s="36">
        <v>9</v>
      </c>
      <c r="B13" s="36" t="s">
        <v>907</v>
      </c>
      <c r="C13" s="36" t="s">
        <v>908</v>
      </c>
      <c r="D13" s="36"/>
      <c r="E13" s="45">
        <v>28767</v>
      </c>
      <c r="F13" s="36" t="s">
        <v>909</v>
      </c>
      <c r="G13" s="36"/>
      <c r="H13" s="36"/>
      <c r="I13" s="36"/>
      <c r="J13" s="57">
        <v>9</v>
      </c>
      <c r="K13" s="20" t="s">
        <v>956</v>
      </c>
      <c r="L13" s="20"/>
      <c r="M13" s="36"/>
      <c r="N13" s="36"/>
      <c r="O13" s="50">
        <v>10</v>
      </c>
    </row>
    <row r="14" spans="1:15" ht="12.75">
      <c r="A14" s="36">
        <v>10</v>
      </c>
      <c r="B14" s="36" t="s">
        <v>910</v>
      </c>
      <c r="C14" s="36" t="s">
        <v>911</v>
      </c>
      <c r="D14" s="36"/>
      <c r="E14" s="45">
        <v>27881</v>
      </c>
      <c r="F14" s="36" t="s">
        <v>912</v>
      </c>
      <c r="G14" s="36" t="s">
        <v>913</v>
      </c>
      <c r="H14" s="36"/>
      <c r="I14" s="36"/>
      <c r="J14" s="57">
        <v>10</v>
      </c>
      <c r="K14" s="20" t="s">
        <v>956</v>
      </c>
      <c r="L14" s="20"/>
      <c r="M14" s="36"/>
      <c r="N14" s="36"/>
      <c r="O14" s="50">
        <v>10</v>
      </c>
    </row>
    <row r="15" spans="1:15" ht="12.75">
      <c r="A15" s="36">
        <v>11</v>
      </c>
      <c r="B15" s="36" t="s">
        <v>331</v>
      </c>
      <c r="C15" s="36" t="s">
        <v>914</v>
      </c>
      <c r="D15" s="36"/>
      <c r="E15" s="45">
        <v>30524</v>
      </c>
      <c r="F15" s="20" t="s">
        <v>1009</v>
      </c>
      <c r="G15" s="36"/>
      <c r="H15" s="36"/>
      <c r="I15" s="36"/>
      <c r="J15" s="57">
        <v>11</v>
      </c>
      <c r="K15" s="20" t="s">
        <v>956</v>
      </c>
      <c r="L15" s="20"/>
      <c r="M15" s="36"/>
      <c r="N15" s="36"/>
      <c r="O15" s="50">
        <v>10</v>
      </c>
    </row>
    <row r="16" spans="1:15" ht="12.75">
      <c r="A16" s="36">
        <v>12</v>
      </c>
      <c r="B16" s="36" t="s">
        <v>915</v>
      </c>
      <c r="C16" s="36" t="s">
        <v>916</v>
      </c>
      <c r="D16" s="36"/>
      <c r="E16" s="45">
        <v>26457</v>
      </c>
      <c r="F16" s="36" t="s">
        <v>636</v>
      </c>
      <c r="G16" s="36"/>
      <c r="H16" s="36"/>
      <c r="I16" s="36"/>
      <c r="J16" s="57">
        <v>12</v>
      </c>
      <c r="K16" s="36"/>
      <c r="L16" s="20"/>
      <c r="M16" s="36"/>
      <c r="N16" s="36"/>
      <c r="O16" s="50">
        <v>10</v>
      </c>
    </row>
    <row r="17" spans="1:15" ht="12.75">
      <c r="A17" s="36">
        <v>13</v>
      </c>
      <c r="B17" s="36" t="s">
        <v>917</v>
      </c>
      <c r="C17" s="36" t="s">
        <v>918</v>
      </c>
      <c r="D17" s="36"/>
      <c r="E17" s="45">
        <v>30464</v>
      </c>
      <c r="F17" s="36" t="s">
        <v>919</v>
      </c>
      <c r="G17" s="36"/>
      <c r="H17" s="36"/>
      <c r="I17" s="36"/>
      <c r="J17" s="57">
        <v>13</v>
      </c>
      <c r="K17" s="20" t="s">
        <v>956</v>
      </c>
      <c r="L17" s="20"/>
      <c r="M17" s="36"/>
      <c r="N17" s="36"/>
      <c r="O17" s="50">
        <v>10</v>
      </c>
    </row>
    <row r="18" spans="1:15" ht="12.75">
      <c r="A18" s="36">
        <v>16</v>
      </c>
      <c r="B18" s="20" t="s">
        <v>313</v>
      </c>
      <c r="C18" s="20" t="s">
        <v>990</v>
      </c>
      <c r="D18" s="36"/>
      <c r="E18" s="36">
        <v>1989</v>
      </c>
      <c r="F18" s="36"/>
      <c r="G18" s="36"/>
      <c r="H18" s="36"/>
      <c r="I18" s="36"/>
      <c r="J18" s="57">
        <v>16</v>
      </c>
      <c r="K18" s="20" t="s">
        <v>956</v>
      </c>
      <c r="L18" s="20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57">
        <v>17</v>
      </c>
      <c r="K19" s="36"/>
      <c r="L19" s="20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57">
        <v>18</v>
      </c>
      <c r="K20" s="36"/>
      <c r="L20" s="20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57">
        <v>19</v>
      </c>
      <c r="K21" s="36"/>
      <c r="L21" s="20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57">
        <v>20</v>
      </c>
      <c r="K22" s="36"/>
      <c r="L22" s="20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57">
        <v>21</v>
      </c>
      <c r="K23" s="36"/>
      <c r="L23" s="20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57">
        <v>22</v>
      </c>
      <c r="K24" s="36"/>
      <c r="L24" s="20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57">
        <v>23</v>
      </c>
      <c r="K25" s="36"/>
      <c r="L25" s="20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57">
        <v>24</v>
      </c>
      <c r="K26" s="36"/>
      <c r="L26" s="20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57">
        <v>25</v>
      </c>
      <c r="K27" s="36"/>
      <c r="L27" s="20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57">
        <v>26</v>
      </c>
      <c r="K28" s="36"/>
      <c r="L28" s="20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57">
        <v>27</v>
      </c>
      <c r="K29" s="36"/>
      <c r="L29" s="20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57">
        <v>28</v>
      </c>
      <c r="K30" s="36"/>
      <c r="L30" s="20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57">
        <v>29</v>
      </c>
      <c r="K31" s="36"/>
      <c r="L31" s="20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57">
        <v>30</v>
      </c>
      <c r="K32" s="36"/>
      <c r="L32" s="20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57">
        <v>31</v>
      </c>
      <c r="K33" s="36"/>
      <c r="L33" s="20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57">
        <v>32</v>
      </c>
      <c r="K34" s="36"/>
      <c r="L34" s="20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57">
        <v>33</v>
      </c>
      <c r="K35" s="36"/>
      <c r="L35" s="20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57">
        <v>34</v>
      </c>
      <c r="K36" s="36"/>
      <c r="L36" s="20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57">
        <v>35</v>
      </c>
      <c r="K37" s="36"/>
      <c r="L37" s="20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57">
        <v>36</v>
      </c>
      <c r="K38" s="36"/>
      <c r="L38" s="20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57">
        <v>37</v>
      </c>
      <c r="K39" s="36"/>
      <c r="L39" s="20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57">
        <v>38</v>
      </c>
      <c r="K40" s="36"/>
      <c r="L40" s="20"/>
      <c r="M40" s="36"/>
      <c r="N40" s="36"/>
      <c r="O40" s="36"/>
    </row>
    <row r="41" spans="1:15" ht="12.75">
      <c r="A41" s="36"/>
      <c r="B41" s="36"/>
      <c r="C41" s="36"/>
      <c r="D41" s="36"/>
      <c r="E41" s="36"/>
      <c r="F41" s="36"/>
      <c r="G41" s="36"/>
      <c r="H41" s="36"/>
      <c r="I41" s="36"/>
      <c r="J41" s="57">
        <v>39</v>
      </c>
      <c r="K41" s="36"/>
      <c r="L41" s="20"/>
      <c r="M41" s="36"/>
      <c r="N41" s="36"/>
      <c r="O41" s="36"/>
    </row>
    <row r="42" spans="1:15" ht="12.75">
      <c r="A42" s="36"/>
      <c r="B42" s="36"/>
      <c r="C42" s="36"/>
      <c r="D42" s="36"/>
      <c r="E42" s="36"/>
      <c r="F42" s="36"/>
      <c r="G42" s="36"/>
      <c r="H42" s="36"/>
      <c r="I42" s="36"/>
      <c r="J42" s="57">
        <v>40</v>
      </c>
      <c r="K42" s="36"/>
      <c r="L42" s="20"/>
      <c r="M42" s="36"/>
      <c r="N42" s="36"/>
      <c r="O42" s="36"/>
    </row>
    <row r="43" spans="1:15" ht="12.75">
      <c r="A43" s="36"/>
      <c r="B43" s="36"/>
      <c r="C43" s="36"/>
      <c r="D43" s="36"/>
      <c r="E43" s="36"/>
      <c r="F43" s="36"/>
      <c r="G43" s="36"/>
      <c r="H43" s="36"/>
      <c r="I43" s="36"/>
      <c r="J43" s="57">
        <v>41</v>
      </c>
      <c r="K43" s="36"/>
      <c r="L43" s="20"/>
      <c r="M43" s="36"/>
      <c r="N43" s="36"/>
      <c r="O43" s="36"/>
    </row>
    <row r="44" spans="1:15" ht="12.75">
      <c r="A44" s="36"/>
      <c r="B44" s="36"/>
      <c r="C44" s="36"/>
      <c r="D44" s="36"/>
      <c r="E44" s="36"/>
      <c r="F44" s="36"/>
      <c r="G44" s="36"/>
      <c r="H44" s="36"/>
      <c r="I44" s="36"/>
      <c r="J44" s="57">
        <v>42</v>
      </c>
      <c r="K44" s="36"/>
      <c r="L44" s="20"/>
      <c r="M44" s="36"/>
      <c r="N44" s="36"/>
      <c r="O44" s="36"/>
    </row>
    <row r="45" spans="1:15" ht="12.75">
      <c r="A45" s="36"/>
      <c r="B45" s="36"/>
      <c r="C45" s="36"/>
      <c r="D45" s="36"/>
      <c r="E45" s="36"/>
      <c r="F45" s="36"/>
      <c r="G45" s="36"/>
      <c r="H45" s="36"/>
      <c r="I45" s="36"/>
      <c r="J45" s="57">
        <v>43</v>
      </c>
      <c r="K45" s="36"/>
      <c r="L45" s="20"/>
      <c r="M45" s="36"/>
      <c r="N45" s="36"/>
      <c r="O45" s="36"/>
    </row>
    <row r="46" spans="1:15" ht="12.75">
      <c r="A46" s="36"/>
      <c r="B46" s="36"/>
      <c r="C46" s="36"/>
      <c r="D46" s="36"/>
      <c r="E46" s="36"/>
      <c r="F46" s="36"/>
      <c r="G46" s="36"/>
      <c r="H46" s="36"/>
      <c r="I46" s="36"/>
      <c r="J46" s="57">
        <v>44</v>
      </c>
      <c r="K46" s="36"/>
      <c r="L46" s="20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G47" s="36"/>
      <c r="H47" s="36"/>
      <c r="I47" s="36"/>
      <c r="J47" s="57">
        <v>45</v>
      </c>
      <c r="K47" s="36"/>
      <c r="L47" s="20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57">
        <v>46</v>
      </c>
      <c r="K48" s="36"/>
      <c r="L48" s="20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57">
        <v>47</v>
      </c>
      <c r="K49" s="36"/>
      <c r="L49" s="20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57">
        <v>48</v>
      </c>
      <c r="K50" s="36"/>
      <c r="L50" s="20"/>
      <c r="M50" s="36"/>
      <c r="N50" s="36"/>
      <c r="O50" s="36"/>
    </row>
    <row r="51" spans="1:15" ht="12.75">
      <c r="A51" s="19" t="s">
        <v>153</v>
      </c>
      <c r="B51" s="19" t="s">
        <v>86</v>
      </c>
      <c r="C51" s="19" t="s">
        <v>87</v>
      </c>
      <c r="D51" s="19" t="s">
        <v>154</v>
      </c>
      <c r="E51" s="19" t="s">
        <v>155</v>
      </c>
      <c r="F51" s="19" t="s">
        <v>156</v>
      </c>
      <c r="G51" s="19" t="s">
        <v>157</v>
      </c>
      <c r="H51" s="19" t="s">
        <v>158</v>
      </c>
      <c r="I51" s="19" t="s">
        <v>159</v>
      </c>
      <c r="J51" s="19" t="s">
        <v>85</v>
      </c>
      <c r="K51" s="43" t="s">
        <v>160</v>
      </c>
      <c r="L51" s="19" t="s">
        <v>84</v>
      </c>
      <c r="M51" s="19" t="s">
        <v>88</v>
      </c>
      <c r="N51" s="19" t="s">
        <v>161</v>
      </c>
      <c r="O51" s="44" t="s">
        <v>162</v>
      </c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57">
        <v>49</v>
      </c>
      <c r="K52" s="36"/>
      <c r="L52" s="36"/>
      <c r="M52" s="36"/>
      <c r="N52" s="36"/>
      <c r="O52" s="36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76" r:id="rId1"/>
  <headerFooter alignWithMargins="0">
    <oddFooter>&amp;CSeite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pane ySplit="1" topLeftCell="A1" activePane="bottomLeft" state="split"/>
      <selection pane="topLeft" activeCell="A1" sqref="A1:O1"/>
      <selection pane="bottomLeft" activeCell="J18" sqref="J18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17.7109375" style="35" customWidth="1"/>
    <col min="7" max="7" width="22.281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920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59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36" t="s">
        <v>738</v>
      </c>
      <c r="C5" s="36" t="s">
        <v>921</v>
      </c>
      <c r="D5" s="36"/>
      <c r="E5" s="45">
        <v>24394</v>
      </c>
      <c r="F5" s="36"/>
      <c r="G5" s="36" t="s">
        <v>922</v>
      </c>
      <c r="H5" s="36"/>
      <c r="I5" s="36"/>
      <c r="J5" s="57">
        <v>50</v>
      </c>
      <c r="K5" s="20" t="s">
        <v>956</v>
      </c>
      <c r="L5" s="20"/>
      <c r="M5" s="36"/>
      <c r="N5" s="36"/>
      <c r="O5" s="48">
        <v>10</v>
      </c>
    </row>
    <row r="6" spans="1:15" ht="12.75">
      <c r="A6" s="36">
        <v>2</v>
      </c>
      <c r="B6" s="36" t="s">
        <v>923</v>
      </c>
      <c r="C6" s="36" t="s">
        <v>924</v>
      </c>
      <c r="D6" s="36"/>
      <c r="E6" s="45">
        <v>25504</v>
      </c>
      <c r="F6" s="36"/>
      <c r="G6" s="36" t="s">
        <v>925</v>
      </c>
      <c r="H6" s="36"/>
      <c r="I6" s="36"/>
      <c r="J6" s="57">
        <v>51</v>
      </c>
      <c r="K6" s="20" t="s">
        <v>956</v>
      </c>
      <c r="L6" s="20"/>
      <c r="M6" s="36"/>
      <c r="N6" s="36"/>
      <c r="O6" s="48">
        <v>10</v>
      </c>
    </row>
    <row r="7" spans="1:15" ht="12.75">
      <c r="A7" s="36">
        <v>3</v>
      </c>
      <c r="B7" s="36" t="s">
        <v>926</v>
      </c>
      <c r="C7" s="36" t="s">
        <v>927</v>
      </c>
      <c r="D7" s="36"/>
      <c r="E7" s="45">
        <v>24041</v>
      </c>
      <c r="F7" s="36" t="s">
        <v>636</v>
      </c>
      <c r="G7" s="36"/>
      <c r="H7" s="36"/>
      <c r="I7" s="36"/>
      <c r="J7" s="57">
        <v>52</v>
      </c>
      <c r="K7" s="20" t="s">
        <v>956</v>
      </c>
      <c r="L7" s="20"/>
      <c r="M7" s="36"/>
      <c r="N7" s="36"/>
      <c r="O7" s="48">
        <v>10</v>
      </c>
    </row>
    <row r="8" spans="1:15" ht="12.75">
      <c r="A8" s="36">
        <v>4</v>
      </c>
      <c r="B8" s="36" t="s">
        <v>395</v>
      </c>
      <c r="C8" s="36" t="s">
        <v>928</v>
      </c>
      <c r="D8" s="36"/>
      <c r="E8" s="45">
        <v>25259</v>
      </c>
      <c r="F8" s="36" t="s">
        <v>929</v>
      </c>
      <c r="G8" s="36" t="s">
        <v>902</v>
      </c>
      <c r="H8" s="36"/>
      <c r="I8" s="36"/>
      <c r="J8" s="57">
        <v>53</v>
      </c>
      <c r="K8" s="20" t="s">
        <v>956</v>
      </c>
      <c r="L8" s="20"/>
      <c r="M8" s="36"/>
      <c r="N8" s="36"/>
      <c r="O8" s="48">
        <v>10</v>
      </c>
    </row>
    <row r="9" spans="1:14" ht="12.75">
      <c r="A9" s="36">
        <v>5</v>
      </c>
      <c r="B9" s="20" t="s">
        <v>947</v>
      </c>
      <c r="C9" s="20" t="s">
        <v>948</v>
      </c>
      <c r="D9" s="36"/>
      <c r="E9" s="58">
        <v>23630</v>
      </c>
      <c r="F9" s="20" t="s">
        <v>949</v>
      </c>
      <c r="G9" s="20" t="s">
        <v>949</v>
      </c>
      <c r="H9" s="36"/>
      <c r="I9" s="36"/>
      <c r="J9" s="57">
        <v>54</v>
      </c>
      <c r="K9" s="20" t="s">
        <v>956</v>
      </c>
      <c r="L9" s="20"/>
      <c r="M9" s="36"/>
      <c r="N9" s="36"/>
    </row>
    <row r="10" spans="1:14" ht="12.75">
      <c r="A10" s="36">
        <v>6</v>
      </c>
      <c r="B10" s="20" t="s">
        <v>499</v>
      </c>
      <c r="C10" s="20" t="s">
        <v>962</v>
      </c>
      <c r="D10" s="36"/>
      <c r="E10" s="61" t="s">
        <v>1023</v>
      </c>
      <c r="F10" s="20"/>
      <c r="G10" s="20" t="s">
        <v>949</v>
      </c>
      <c r="H10" s="36"/>
      <c r="I10" s="36"/>
      <c r="J10" s="57">
        <v>55</v>
      </c>
      <c r="K10" s="20" t="s">
        <v>956</v>
      </c>
      <c r="L10" s="20"/>
      <c r="M10" s="36"/>
      <c r="N10" s="36"/>
    </row>
    <row r="11" spans="1:14" ht="12.75">
      <c r="A11" s="36">
        <v>7</v>
      </c>
      <c r="B11" s="20" t="s">
        <v>779</v>
      </c>
      <c r="C11" s="20" t="s">
        <v>1024</v>
      </c>
      <c r="D11" s="36"/>
      <c r="E11" s="58">
        <v>24639</v>
      </c>
      <c r="F11" s="36"/>
      <c r="G11" s="20" t="s">
        <v>949</v>
      </c>
      <c r="H11" s="36"/>
      <c r="I11" s="36"/>
      <c r="J11" s="57">
        <v>56</v>
      </c>
      <c r="K11" s="20" t="s">
        <v>956</v>
      </c>
      <c r="L11" s="20"/>
      <c r="M11" s="36"/>
      <c r="N11" s="36"/>
    </row>
    <row r="12" spans="1:14" ht="12.75">
      <c r="A12" s="36">
        <v>8</v>
      </c>
      <c r="B12" s="20" t="s">
        <v>349</v>
      </c>
      <c r="C12" s="20" t="s">
        <v>1039</v>
      </c>
      <c r="D12" s="36"/>
      <c r="E12" s="58">
        <v>24655</v>
      </c>
      <c r="F12" s="36"/>
      <c r="G12" s="20" t="s">
        <v>949</v>
      </c>
      <c r="H12" s="36"/>
      <c r="I12" s="36"/>
      <c r="J12" s="57">
        <v>57</v>
      </c>
      <c r="K12" s="20" t="s">
        <v>956</v>
      </c>
      <c r="L12" s="20"/>
      <c r="M12" s="36"/>
      <c r="N12" s="36"/>
    </row>
    <row r="13" spans="1:14" ht="12.75">
      <c r="A13" s="36">
        <v>9</v>
      </c>
      <c r="B13" s="20" t="s">
        <v>359</v>
      </c>
      <c r="C13" s="20" t="s">
        <v>1042</v>
      </c>
      <c r="D13" s="36"/>
      <c r="E13" s="58">
        <v>25893</v>
      </c>
      <c r="F13" s="36"/>
      <c r="G13" s="36"/>
      <c r="H13" s="36"/>
      <c r="I13" s="36"/>
      <c r="J13" s="57">
        <v>58</v>
      </c>
      <c r="K13" s="20" t="s">
        <v>956</v>
      </c>
      <c r="L13" s="20"/>
      <c r="M13" s="36"/>
      <c r="N13" s="36"/>
    </row>
    <row r="14" spans="1:14" ht="12.75">
      <c r="A14" s="36">
        <v>10</v>
      </c>
      <c r="B14" s="20" t="s">
        <v>1013</v>
      </c>
      <c r="C14" s="20" t="s">
        <v>266</v>
      </c>
      <c r="D14" s="36"/>
      <c r="E14" s="58">
        <v>25179</v>
      </c>
      <c r="F14" s="36"/>
      <c r="G14" s="36"/>
      <c r="H14" s="36"/>
      <c r="I14" s="36"/>
      <c r="J14" s="57">
        <v>59</v>
      </c>
      <c r="K14" s="20" t="s">
        <v>956</v>
      </c>
      <c r="L14" s="20"/>
      <c r="M14" s="36"/>
      <c r="N14" s="36"/>
    </row>
    <row r="15" spans="1:14" ht="12.75">
      <c r="A15" s="36">
        <v>11</v>
      </c>
      <c r="B15" s="20" t="s">
        <v>1043</v>
      </c>
      <c r="C15" s="20" t="s">
        <v>1044</v>
      </c>
      <c r="D15" s="36"/>
      <c r="E15" s="58">
        <v>24195</v>
      </c>
      <c r="F15" s="36"/>
      <c r="G15" s="36"/>
      <c r="H15" s="36"/>
      <c r="I15" s="36"/>
      <c r="J15" s="57">
        <v>60</v>
      </c>
      <c r="K15" s="20" t="s">
        <v>956</v>
      </c>
      <c r="L15" s="20"/>
      <c r="M15" s="36"/>
      <c r="N15" s="36"/>
    </row>
    <row r="16" spans="1:14" ht="12.75">
      <c r="A16" s="36">
        <v>12</v>
      </c>
      <c r="B16" s="20" t="s">
        <v>779</v>
      </c>
      <c r="C16" s="20" t="s">
        <v>1045</v>
      </c>
      <c r="D16" s="36"/>
      <c r="E16" s="58">
        <v>25247</v>
      </c>
      <c r="F16" s="36"/>
      <c r="G16" s="36"/>
      <c r="H16" s="36"/>
      <c r="I16" s="36"/>
      <c r="J16" s="57">
        <v>61</v>
      </c>
      <c r="K16" s="20" t="s">
        <v>956</v>
      </c>
      <c r="L16" s="20"/>
      <c r="M16" s="36"/>
      <c r="N16" s="36"/>
    </row>
    <row r="17" spans="1:15" ht="12.75">
      <c r="A17" s="36">
        <v>14</v>
      </c>
      <c r="B17" s="20" t="s">
        <v>950</v>
      </c>
      <c r="C17" s="20" t="s">
        <v>951</v>
      </c>
      <c r="D17" s="36"/>
      <c r="E17" s="36">
        <v>1971</v>
      </c>
      <c r="F17" s="20" t="s">
        <v>949</v>
      </c>
      <c r="G17" s="20" t="s">
        <v>949</v>
      </c>
      <c r="H17" s="36"/>
      <c r="I17" s="36"/>
      <c r="J17" s="57">
        <v>14</v>
      </c>
      <c r="K17" s="20" t="s">
        <v>956</v>
      </c>
      <c r="L17" s="20"/>
      <c r="M17" s="36"/>
      <c r="N17" s="36"/>
      <c r="O17" s="36"/>
    </row>
    <row r="18" spans="1:15" ht="12.75">
      <c r="A18" s="36">
        <v>15</v>
      </c>
      <c r="B18" s="20" t="s">
        <v>952</v>
      </c>
      <c r="C18" s="20" t="s">
        <v>953</v>
      </c>
      <c r="D18" s="36"/>
      <c r="E18" s="36">
        <v>1971</v>
      </c>
      <c r="F18" s="20" t="s">
        <v>949</v>
      </c>
      <c r="G18" s="20" t="s">
        <v>949</v>
      </c>
      <c r="H18" s="36"/>
      <c r="I18" s="36"/>
      <c r="J18" s="57">
        <v>15</v>
      </c>
      <c r="K18" s="20" t="s">
        <v>956</v>
      </c>
      <c r="L18" s="20"/>
      <c r="M18" s="36"/>
      <c r="N18" s="36"/>
      <c r="O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57">
        <v>64</v>
      </c>
      <c r="K19" s="36"/>
      <c r="L19" s="20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57">
        <v>65</v>
      </c>
      <c r="K20" s="36"/>
      <c r="L20" s="20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57">
        <v>66</v>
      </c>
      <c r="K21" s="36"/>
      <c r="L21" s="20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57">
        <v>67</v>
      </c>
      <c r="K22" s="36"/>
      <c r="L22" s="20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57">
        <v>68</v>
      </c>
      <c r="K23" s="36"/>
      <c r="L23" s="20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57">
        <v>69</v>
      </c>
      <c r="K24" s="36"/>
      <c r="L24" s="20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85" r:id="rId1"/>
  <headerFooter alignWithMargins="0">
    <oddFooter>&amp;CSeite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0">
      <pane ySplit="1" topLeftCell="A1" activePane="bottomLeft" state="split"/>
      <selection pane="topLeft" activeCell="A10" sqref="A10"/>
      <selection pane="bottomLeft" activeCell="A10" sqref="A10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17.7109375" style="35" customWidth="1"/>
    <col min="7" max="7" width="38.281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7.71093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930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62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36" t="s">
        <v>931</v>
      </c>
      <c r="C5" s="36" t="s">
        <v>932</v>
      </c>
      <c r="D5" s="36"/>
      <c r="E5" s="45">
        <v>22621</v>
      </c>
      <c r="F5" s="36" t="s">
        <v>933</v>
      </c>
      <c r="G5" s="36"/>
      <c r="H5" s="36"/>
      <c r="I5" s="36"/>
      <c r="J5" s="57">
        <v>70</v>
      </c>
      <c r="K5" s="20" t="s">
        <v>956</v>
      </c>
      <c r="L5" s="20"/>
      <c r="M5" s="36"/>
      <c r="N5" s="36"/>
      <c r="O5" s="50">
        <v>10</v>
      </c>
    </row>
    <row r="6" spans="1:15" ht="12.75">
      <c r="A6" s="36">
        <v>2</v>
      </c>
      <c r="B6" s="36" t="s">
        <v>934</v>
      </c>
      <c r="C6" s="36" t="s">
        <v>935</v>
      </c>
      <c r="D6" s="36"/>
      <c r="E6" s="36">
        <v>1949</v>
      </c>
      <c r="F6" s="36" t="s">
        <v>636</v>
      </c>
      <c r="G6" s="36" t="s">
        <v>936</v>
      </c>
      <c r="H6" s="36"/>
      <c r="I6" s="36"/>
      <c r="J6" s="57">
        <v>71</v>
      </c>
      <c r="K6" s="36" t="s">
        <v>956</v>
      </c>
      <c r="L6" s="20"/>
      <c r="M6" s="36"/>
      <c r="N6" s="36"/>
      <c r="O6" s="50">
        <v>20</v>
      </c>
    </row>
    <row r="7" spans="1:15" ht="12.75">
      <c r="A7" s="36">
        <v>3</v>
      </c>
      <c r="B7" s="36" t="s">
        <v>331</v>
      </c>
      <c r="C7" s="36" t="s">
        <v>937</v>
      </c>
      <c r="D7" s="36"/>
      <c r="E7" s="36"/>
      <c r="F7" s="36" t="s">
        <v>165</v>
      </c>
      <c r="G7" s="36"/>
      <c r="H7" s="36"/>
      <c r="I7" s="36"/>
      <c r="J7" s="57">
        <v>72</v>
      </c>
      <c r="K7" s="20" t="s">
        <v>956</v>
      </c>
      <c r="L7" s="20"/>
      <c r="M7" s="36"/>
      <c r="N7" s="36"/>
      <c r="O7" s="50">
        <v>20</v>
      </c>
    </row>
    <row r="8" spans="1:15" ht="12.75">
      <c r="A8" s="36">
        <v>4</v>
      </c>
      <c r="B8" s="36" t="s">
        <v>1013</v>
      </c>
      <c r="C8" s="36" t="s">
        <v>1014</v>
      </c>
      <c r="D8" s="36"/>
      <c r="E8" s="58">
        <v>22087</v>
      </c>
      <c r="F8" s="36" t="s">
        <v>1011</v>
      </c>
      <c r="G8" s="36"/>
      <c r="H8" s="36"/>
      <c r="I8" s="36"/>
      <c r="J8" s="57">
        <v>73</v>
      </c>
      <c r="K8" s="36" t="s">
        <v>956</v>
      </c>
      <c r="L8" s="20"/>
      <c r="M8" s="36"/>
      <c r="N8" s="36"/>
      <c r="O8" s="36"/>
    </row>
    <row r="9" spans="1:15" ht="12.75">
      <c r="A9" s="36">
        <v>5</v>
      </c>
      <c r="B9" s="36" t="s">
        <v>414</v>
      </c>
      <c r="C9" s="36" t="s">
        <v>1030</v>
      </c>
      <c r="D9" s="36"/>
      <c r="E9" s="58">
        <v>21718</v>
      </c>
      <c r="F9" s="36"/>
      <c r="G9" s="20" t="s">
        <v>949</v>
      </c>
      <c r="H9" s="36"/>
      <c r="I9" s="36"/>
      <c r="J9" s="57">
        <v>74</v>
      </c>
      <c r="K9" s="36" t="s">
        <v>956</v>
      </c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57">
        <v>75</v>
      </c>
      <c r="K10" s="36"/>
      <c r="L10" s="20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57">
        <v>76</v>
      </c>
      <c r="K11" s="36"/>
      <c r="L11" s="20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57">
        <v>77</v>
      </c>
      <c r="K12" s="36"/>
      <c r="L12" s="20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57">
        <v>78</v>
      </c>
      <c r="K13" s="36"/>
      <c r="L13" s="20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57">
        <v>79</v>
      </c>
      <c r="K14" s="36"/>
      <c r="L14" s="20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77" r:id="rId1"/>
  <headerFooter alignWithMargins="0">
    <oddFooter>&amp;CSeite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1" topLeftCell="A1" activePane="topLeft" state="split"/>
      <selection pane="topLeft" activeCell="A1" sqref="A1:O1"/>
      <selection pane="bottomLeft" activeCell="A1" sqref="A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8.5742187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938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65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57">
        <v>80</v>
      </c>
      <c r="K5" s="36"/>
      <c r="L5" s="20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57">
        <v>81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57">
        <v>82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57">
        <v>83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57">
        <v>84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/>
  <headerFooter alignWithMargins="0">
    <oddFooter>&amp;CSeite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1" topLeftCell="A1" activePane="topLeft" state="split"/>
      <selection pane="topLeft" activeCell="A1" sqref="A1:O1"/>
      <selection pane="bottomLeft" activeCell="A1" sqref="A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8.5742187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939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65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57">
        <v>85</v>
      </c>
      <c r="K5" s="36"/>
      <c r="L5" s="20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57">
        <v>86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57">
        <v>87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57">
        <v>88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57">
        <v>89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/>
  <headerFooter alignWithMargins="0">
    <oddFooter>&amp;CSeite &amp;P von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1" topLeftCell="A1" activePane="topLeft" state="split"/>
      <selection pane="topLeft" activeCell="A1" sqref="A1:O1"/>
      <selection pane="bottomLeft" activeCell="A1" sqref="A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8.5742187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940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65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57">
        <v>90</v>
      </c>
      <c r="K5" s="36"/>
      <c r="L5" s="20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57">
        <v>91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57">
        <v>92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57">
        <v>93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57">
        <v>94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/>
  <headerFooter alignWithMargins="0">
    <oddFooter>&amp;CSeite &amp;P von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1" topLeftCell="A1" activePane="topLeft" state="split"/>
      <selection pane="topLeft" activeCell="A1" sqref="A1:O1"/>
      <selection pane="bottomLeft" activeCell="A1" sqref="A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8.5742187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941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72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57">
        <v>95</v>
      </c>
      <c r="K5" s="36"/>
      <c r="L5" s="20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57">
        <v>96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57">
        <v>97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57">
        <v>98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57">
        <v>99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57">
        <v>100</v>
      </c>
      <c r="K10" s="36"/>
      <c r="L10" s="20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7"/>
  <sheetViews>
    <sheetView zoomScalePageLayoutView="0" workbookViewId="0" topLeftCell="A310">
      <pane ySplit="1" topLeftCell="A1" activePane="bottomLeft" state="split"/>
      <selection pane="topLeft" activeCell="E310" sqref="E310"/>
      <selection pane="bottomLeft" activeCell="E27" sqref="E27"/>
    </sheetView>
  </sheetViews>
  <sheetFormatPr defaultColWidth="11.57421875" defaultRowHeight="12.75"/>
  <cols>
    <col min="1" max="1" width="15.7109375" style="21" customWidth="1"/>
    <col min="2" max="2" width="15.57421875" style="21" customWidth="1"/>
    <col min="3" max="3" width="49.8515625" style="21" customWidth="1"/>
    <col min="4" max="16384" width="11.57421875" style="21" customWidth="1"/>
  </cols>
  <sheetData>
    <row r="1" spans="1:3" s="22" customFormat="1" ht="33.75" customHeight="1">
      <c r="A1" s="69" t="s">
        <v>89</v>
      </c>
      <c r="B1" s="69"/>
      <c r="C1" s="69"/>
    </row>
    <row r="2" spans="1:3" s="25" customFormat="1" ht="12.75">
      <c r="A2" s="23"/>
      <c r="B2" s="24"/>
      <c r="C2" s="24"/>
    </row>
    <row r="3" spans="1:3" s="25" customFormat="1" ht="15.75">
      <c r="A3" s="26" t="s">
        <v>90</v>
      </c>
      <c r="B3" s="26" t="str">
        <f>Übersicht!C2</f>
        <v>10:00 Uhr </v>
      </c>
      <c r="C3" s="27" t="s">
        <v>91</v>
      </c>
    </row>
    <row r="4" spans="1:3" s="25" customFormat="1" ht="15.75">
      <c r="A4" s="28" t="s">
        <v>87</v>
      </c>
      <c r="B4" s="28" t="s">
        <v>86</v>
      </c>
      <c r="C4" s="28" t="s">
        <v>92</v>
      </c>
    </row>
    <row r="5" spans="1:3" s="25" customFormat="1" ht="12.75">
      <c r="A5" s="29" t="str">
        <f>'R. 0.1  - Kids-Cup Schüler U11 '!B5</f>
        <v>Jean-Luca</v>
      </c>
      <c r="B5" s="29" t="str">
        <f>'R. 0.1  - Kids-Cup Schüler U11 '!C5</f>
        <v>Hartig</v>
      </c>
      <c r="C5" s="29" t="str">
        <f>IF('R. 0.1  - Kids-Cup Schüler U11 '!F5="",'R. 0.1  - Kids-Cup Schüler U11 '!F5,'R. 0.1  - Kids-Cup Schüler U11 '!F5)</f>
        <v>-/-</v>
      </c>
    </row>
    <row r="6" spans="1:3" s="25" customFormat="1" ht="12.75">
      <c r="A6" s="29" t="str">
        <f>'R. 0.1  - Kids-Cup Schüler U11 '!B6</f>
        <v>Silas</v>
      </c>
      <c r="B6" s="29" t="str">
        <f>'R. 0.1  - Kids-Cup Schüler U11 '!C6</f>
        <v>Kuschla</v>
      </c>
      <c r="C6" s="29" t="str">
        <f>IF('R. 0.1  - Kids-Cup Schüler U11 '!F6="",'R. 0.1  - Kids-Cup Schüler U11 '!F6,'R. 0.1  - Kids-Cup Schüler U11 '!F6)</f>
        <v>-/-</v>
      </c>
    </row>
    <row r="7" spans="1:3" s="25" customFormat="1" ht="12.75">
      <c r="A7" s="21"/>
      <c r="B7" s="21"/>
      <c r="C7" s="21"/>
    </row>
    <row r="8" spans="1:3" s="25" customFormat="1" ht="12.75">
      <c r="A8" s="21"/>
      <c r="B8" s="21"/>
      <c r="C8" s="21"/>
    </row>
    <row r="9" spans="1:3" s="25" customFormat="1" ht="15.75">
      <c r="A9" s="26" t="s">
        <v>93</v>
      </c>
      <c r="B9" s="26" t="str">
        <f>Übersicht!C3</f>
        <v>10:00 Uhr </v>
      </c>
      <c r="C9" s="27" t="s">
        <v>94</v>
      </c>
    </row>
    <row r="10" spans="1:3" s="25" customFormat="1" ht="15.75">
      <c r="A10" s="28" t="s">
        <v>87</v>
      </c>
      <c r="B10" s="28" t="s">
        <v>86</v>
      </c>
      <c r="C10" s="28" t="s">
        <v>92</v>
      </c>
    </row>
    <row r="11" spans="1:3" s="25" customFormat="1" ht="12.75">
      <c r="A11" s="21"/>
      <c r="B11" s="21"/>
      <c r="C11" s="21"/>
    </row>
    <row r="12" spans="1:3" s="25" customFormat="1" ht="12.75">
      <c r="A12" s="21"/>
      <c r="B12" s="21"/>
      <c r="C12" s="21"/>
    </row>
    <row r="13" spans="1:3" s="25" customFormat="1" ht="15.75">
      <c r="A13" s="26" t="s">
        <v>95</v>
      </c>
      <c r="B13" s="26" t="str">
        <f>Übersicht!C4</f>
        <v>10:01 Uhr </v>
      </c>
      <c r="C13" s="27" t="s">
        <v>96</v>
      </c>
    </row>
    <row r="14" spans="1:3" s="25" customFormat="1" ht="15.75">
      <c r="A14" s="28" t="s">
        <v>87</v>
      </c>
      <c r="B14" s="28" t="s">
        <v>86</v>
      </c>
      <c r="C14" s="28" t="s">
        <v>92</v>
      </c>
    </row>
    <row r="15" spans="1:3" s="25" customFormat="1" ht="12.75">
      <c r="A15" s="21"/>
      <c r="B15" s="21"/>
      <c r="C15" s="21"/>
    </row>
    <row r="16" spans="1:3" s="25" customFormat="1" ht="12.75">
      <c r="A16" s="21"/>
      <c r="B16" s="21"/>
      <c r="C16" s="21"/>
    </row>
    <row r="17" spans="1:3" s="25" customFormat="1" ht="15.75">
      <c r="A17" s="26" t="s">
        <v>97</v>
      </c>
      <c r="B17" s="26" t="str">
        <f>Übersicht!C5</f>
        <v>10:01 Uhr </v>
      </c>
      <c r="C17" s="27" t="s">
        <v>98</v>
      </c>
    </row>
    <row r="18" spans="1:3" s="25" customFormat="1" ht="15.75">
      <c r="A18" s="28" t="s">
        <v>87</v>
      </c>
      <c r="B18" s="28" t="s">
        <v>86</v>
      </c>
      <c r="C18" s="28" t="s">
        <v>92</v>
      </c>
    </row>
    <row r="19" spans="1:3" s="25" customFormat="1" ht="12.75">
      <c r="A19" s="23"/>
      <c r="B19" s="24"/>
      <c r="C19" s="24"/>
    </row>
    <row r="20" spans="1:3" s="25" customFormat="1" ht="12.75">
      <c r="A20" s="23"/>
      <c r="B20" s="24"/>
      <c r="C20" s="24"/>
    </row>
    <row r="21" spans="1:3" s="31" customFormat="1" ht="15.75">
      <c r="A21" s="26" t="s">
        <v>99</v>
      </c>
      <c r="B21" s="30" t="str">
        <f>Übersicht!C6</f>
        <v>10:00 Uhr </v>
      </c>
      <c r="C21" s="27" t="s">
        <v>100</v>
      </c>
    </row>
    <row r="22" spans="1:3" ht="15.75">
      <c r="A22" s="28" t="s">
        <v>87</v>
      </c>
      <c r="B22" s="28" t="s">
        <v>86</v>
      </c>
      <c r="C22" s="28" t="s">
        <v>92</v>
      </c>
    </row>
    <row r="25" spans="1:3" ht="15.75">
      <c r="A25" s="26" t="s">
        <v>101</v>
      </c>
      <c r="B25" s="30" t="str">
        <f>Übersicht!C7</f>
        <v>10:00 Uhr </v>
      </c>
      <c r="C25" s="27" t="s">
        <v>102</v>
      </c>
    </row>
    <row r="26" spans="1:3" ht="15.75">
      <c r="A26" s="28" t="s">
        <v>87</v>
      </c>
      <c r="B26" s="28" t="s">
        <v>86</v>
      </c>
      <c r="C26" s="28" t="s">
        <v>92</v>
      </c>
    </row>
    <row r="29" spans="1:3" ht="15.75">
      <c r="A29" s="26" t="s">
        <v>103</v>
      </c>
      <c r="B29" s="30" t="str">
        <f>Übersicht!C8</f>
        <v>10:01 Uhr </v>
      </c>
      <c r="C29" s="27" t="s">
        <v>104</v>
      </c>
    </row>
    <row r="30" spans="1:3" ht="15.75">
      <c r="A30" s="28" t="s">
        <v>87</v>
      </c>
      <c r="B30" s="28" t="s">
        <v>86</v>
      </c>
      <c r="C30" s="28" t="s">
        <v>92</v>
      </c>
    </row>
    <row r="31" spans="1:3" ht="12.75">
      <c r="A31" s="29" t="str">
        <f>'R. 2.1  - Kids-Cup Schüler U13'!B5</f>
        <v>Maximilian</v>
      </c>
      <c r="B31" s="29" t="str">
        <f>'R. 2.1  - Kids-Cup Schüler U13'!C5</f>
        <v>Meyer</v>
      </c>
      <c r="C31" s="29" t="str">
        <f>IF('R. 2.1  - Kids-Cup Schüler U13'!F5="",'R. 2.1  - Kids-Cup Schüler U13'!F5,'R. 2.1  - Kids-Cup Schüler U13'!F5)</f>
        <v>Spandauer RV 1891</v>
      </c>
    </row>
    <row r="34" spans="1:3" ht="15.75">
      <c r="A34" s="26" t="s">
        <v>105</v>
      </c>
      <c r="B34" s="30" t="str">
        <f>Übersicht!C9</f>
        <v>10:01 Uhr </v>
      </c>
      <c r="C34" s="27" t="s">
        <v>106</v>
      </c>
    </row>
    <row r="35" spans="1:3" ht="15.75">
      <c r="A35" s="28" t="s">
        <v>87</v>
      </c>
      <c r="B35" s="28" t="s">
        <v>86</v>
      </c>
      <c r="C35" s="28" t="s">
        <v>92</v>
      </c>
    </row>
    <row r="38" spans="1:3" ht="15.75">
      <c r="A38" s="26" t="s">
        <v>107</v>
      </c>
      <c r="B38" s="30" t="str">
        <f>Übersicht!C10</f>
        <v>11:00 Uhr </v>
      </c>
      <c r="C38" s="27" t="s">
        <v>108</v>
      </c>
    </row>
    <row r="39" spans="1:3" ht="15.75">
      <c r="A39" s="28" t="s">
        <v>87</v>
      </c>
      <c r="B39" s="28" t="s">
        <v>86</v>
      </c>
      <c r="C39" s="28" t="s">
        <v>92</v>
      </c>
    </row>
    <row r="40" spans="1:3" ht="12.75">
      <c r="A40" s="32" t="str">
        <f>'R. 3.1  - Schüler U15'!B5</f>
        <v>Luca Felix</v>
      </c>
      <c r="B40" s="32" t="str">
        <f>'R. 3.1  - Schüler U15'!C5</f>
        <v>Happke</v>
      </c>
      <c r="C40" s="29" t="str">
        <f>IF('R. 3.1  - Schüler U15'!F5="",'R. 3.1  - Schüler U15'!F5,'R. 3.1  - Schüler U15'!F5)</f>
        <v>RSV Unna 1968</v>
      </c>
    </row>
    <row r="41" spans="1:3" ht="12.75">
      <c r="A41" s="32" t="str">
        <f>'R. 3.1  - Schüler U15'!B6</f>
        <v>Nik</v>
      </c>
      <c r="B41" s="32" t="str">
        <f>'R. 3.1  - Schüler U15'!C6</f>
        <v>Schröter</v>
      </c>
      <c r="C41" s="29" t="str">
        <f>IF('R. 3.1  - Schüler U15'!G6="",'R. 3.1  - Schüler U15'!F6,'R. 3.1  - Schüler U15'!G6)</f>
        <v>RSC Cottbus e.V.</v>
      </c>
    </row>
    <row r="42" spans="1:3" ht="12.75">
      <c r="A42" s="32" t="str">
        <f>'R. 3.1  - Schüler U15'!B7</f>
        <v>Jakob</v>
      </c>
      <c r="B42" s="32" t="str">
        <f>'R. 3.1  - Schüler U15'!C7</f>
        <v>Aehnlich</v>
      </c>
      <c r="C42" s="29" t="str">
        <f>IF('R. 3.1  - Schüler U15'!G7="",'R. 3.1  - Schüler U15'!F7,'R. 3.1  - Schüler U15'!G7)</f>
        <v>RSC Jena e.V.</v>
      </c>
    </row>
    <row r="43" spans="1:3" ht="12.75">
      <c r="A43" s="32" t="str">
        <f>'R. 3.1  - Schüler U15'!B8</f>
        <v>William</v>
      </c>
      <c r="B43" s="32" t="str">
        <f>'R. 3.1  - Schüler U15'!C8</f>
        <v>Schneider</v>
      </c>
      <c r="C43" s="29" t="str">
        <f>IF('R. 3.1  - Schüler U15'!G8="",'R. 3.1  - Schüler U15'!F8,'R. 3.1  - Schüler U15'!G8)</f>
        <v>RSV Finsterwalde e.V.</v>
      </c>
    </row>
    <row r="44" spans="1:3" ht="12.75">
      <c r="A44" s="32" t="str">
        <f>'R. 3.1  - Schüler U15'!B9</f>
        <v>Tarik</v>
      </c>
      <c r="B44" s="32" t="str">
        <f>'R. 3.1  - Schüler U15'!C9</f>
        <v>Haupt</v>
      </c>
      <c r="C44" s="29" t="str">
        <f>IF('R. 3.1  - Schüler U15'!G9="",'R. 3.1  - Schüler U15'!F9,'R. 3.1  - Schüler U15'!G9)</f>
        <v>SVg. Zehlendorfer Eichhörnchen e.V.</v>
      </c>
    </row>
    <row r="45" spans="1:3" ht="12.75">
      <c r="A45" s="32" t="str">
        <f>'R. 3.1  - Schüler U15'!B10</f>
        <v>Poul</v>
      </c>
      <c r="B45" s="32" t="str">
        <f>'R. 3.1  - Schüler U15'!C10</f>
        <v>Rudolph</v>
      </c>
      <c r="C45" s="29" t="str">
        <f>IF('R. 3.1  - Schüler U15'!G10="",'R. 3.1  - Schüler U15'!F10,'R. 3.1  - Schüler U15'!G10)</f>
        <v>Radteam Cöpenick</v>
      </c>
    </row>
    <row r="46" spans="1:3" ht="12.75">
      <c r="A46" s="32" t="str">
        <f>'R. 3.1  - Schüler U15'!B11</f>
        <v>Tom</v>
      </c>
      <c r="B46" s="32" t="str">
        <f>'R. 3.1  - Schüler U15'!C11</f>
        <v>Müller</v>
      </c>
      <c r="C46" s="29" t="str">
        <f>IF('R. 3.1  - Schüler U15'!G11="",'R. 3.1  - Schüler U15'!F11,'R. 3.1  - Schüler U15'!G11)</f>
        <v>RSC Cottbus e.V.</v>
      </c>
    </row>
    <row r="47" spans="1:3" ht="12.75">
      <c r="A47" s="32" t="str">
        <f>'R. 3.1  - Schüler U15'!B12</f>
        <v>Carlos</v>
      </c>
      <c r="B47" s="32" t="str">
        <f>'R. 3.1  - Schüler U15'!C12</f>
        <v>Ambrosius</v>
      </c>
      <c r="C47" s="29" t="str">
        <f>IF('R. 3.1  - Schüler U15'!G12="",'R. 3.1  - Schüler U15'!F12,'R. 3.1  - Schüler U15'!G12)</f>
        <v>RSC Cottbus e.V.</v>
      </c>
    </row>
    <row r="48" spans="1:3" ht="12.75">
      <c r="A48" s="32" t="str">
        <f>'R. 3.1  - Schüler U15'!B13</f>
        <v>Ove</v>
      </c>
      <c r="B48" s="32" t="str">
        <f>'R. 3.1  - Schüler U15'!C13</f>
        <v>Temme</v>
      </c>
      <c r="C48" s="29" t="str">
        <f>IF('R. 3.1  - Schüler U15'!G13="",'R. 3.1  - Schüler U15'!F13,'R. 3.1  - Schüler U15'!G13)</f>
        <v>RV Germania Hamburg</v>
      </c>
    </row>
    <row r="51" spans="1:3" ht="15.75">
      <c r="A51" s="26" t="s">
        <v>109</v>
      </c>
      <c r="B51" s="30" t="str">
        <f>Übersicht!C11</f>
        <v>11:01 Uhr </v>
      </c>
      <c r="C51" s="27" t="s">
        <v>110</v>
      </c>
    </row>
    <row r="52" spans="1:3" ht="15.75">
      <c r="A52" s="28" t="s">
        <v>87</v>
      </c>
      <c r="B52" s="28" t="s">
        <v>86</v>
      </c>
      <c r="C52" s="28" t="s">
        <v>92</v>
      </c>
    </row>
    <row r="53" spans="1:5" ht="12.75">
      <c r="A53" s="32" t="str">
        <f>'R. 3.2  - Schülerinnen U15'!B5</f>
        <v>Lina</v>
      </c>
      <c r="B53" s="32" t="str">
        <f>'R. 3.2  - Schülerinnen U15'!C5</f>
        <v>Rausch</v>
      </c>
      <c r="C53" s="33" t="str">
        <f>IF('R. 3.2  - Schülerinnen U15'!G5="",'R. 3.2  - Schülerinnen U15'!F5,'R. 3.2  - Schülerinnen U15'!G5)</f>
        <v>RSC Oldenburg v. 1965 e.V.</v>
      </c>
      <c r="E53" s="34"/>
    </row>
    <row r="54" spans="1:5" ht="12.75">
      <c r="A54" s="32" t="str">
        <f>'R. 3.2  - Schülerinnen U15'!B6</f>
        <v>Helena</v>
      </c>
      <c r="B54" s="32" t="str">
        <f>'R. 3.2  - Schülerinnen U15'!C6</f>
        <v>Freundel</v>
      </c>
      <c r="C54" s="33" t="str">
        <f>IF('R. 3.2  - Schülerinnen U15'!G6="",'R. 3.2  - Schülerinnen U15'!F6,'R. 3.2  - Schülerinnen U15'!G6)</f>
        <v>MTV 1876 Saalfeld e.V.</v>
      </c>
      <c r="E54" s="34"/>
    </row>
    <row r="57" spans="1:3" ht="15.75">
      <c r="A57" s="26" t="s">
        <v>111</v>
      </c>
      <c r="B57" s="30" t="str">
        <f>Übersicht!C12</f>
        <v>11:40 Uhr </v>
      </c>
      <c r="C57" s="27" t="s">
        <v>112</v>
      </c>
    </row>
    <row r="58" spans="1:3" ht="15.75">
      <c r="A58" s="28" t="s">
        <v>87</v>
      </c>
      <c r="B58" s="28" t="s">
        <v>86</v>
      </c>
      <c r="C58" s="28" t="s">
        <v>92</v>
      </c>
    </row>
    <row r="59" spans="1:3" ht="12.75">
      <c r="A59" s="32" t="str">
        <f>'R. 4.1  - Jugend männlich U17'!B5</f>
        <v>Pavel</v>
      </c>
      <c r="B59" s="32" t="str">
        <f>'R. 4.1  - Jugend männlich U17'!C5</f>
        <v>Camrda</v>
      </c>
      <c r="C59" s="33" t="str">
        <f>IF('R. 4.1  - Jugend männlich U17'!G5="",'R. 4.1  - Jugend männlich U17'!F5,'R. 4.1  - Jugend männlich U17'!G5)</f>
        <v>Giessegi Team</v>
      </c>
    </row>
    <row r="60" spans="1:3" ht="12.75">
      <c r="A60" s="32" t="str">
        <f>'R. 4.1  - Jugend männlich U17'!B6</f>
        <v>Rico</v>
      </c>
      <c r="B60" s="32" t="str">
        <f>'R. 4.1  - Jugend männlich U17'!C6</f>
        <v>Seidel</v>
      </c>
      <c r="C60" s="33" t="str">
        <f>IF('R. 4.1  - Jugend männlich U17'!G6="",'R. 4.1  - Jugend männlich U17'!F6,'R. 4.1  - Jugend männlich U17'!G6)</f>
        <v>RadTeam Seidel Luckenwalde e.V.</v>
      </c>
    </row>
    <row r="61" spans="1:3" ht="12.75">
      <c r="A61" s="32" t="str">
        <f>'R. 4.1  - Jugend männlich U17'!B7</f>
        <v>Leo</v>
      </c>
      <c r="B61" s="32" t="str">
        <f>'R. 4.1  - Jugend männlich U17'!C7</f>
        <v>Appelt</v>
      </c>
      <c r="C61" s="33" t="str">
        <f>IF('R. 4.1  - Jugend männlich U17'!G7="",'R. 4.1  - Jugend männlich U17'!F7,'R. 4.1  - Jugend männlich U17'!G7)</f>
        <v>RC Blau-Gelb 1927 Langenhagen e.V.</v>
      </c>
    </row>
    <row r="62" spans="1:3" ht="12.75">
      <c r="A62" s="32" t="str">
        <f>'R. 4.1  - Jugend männlich U17'!B8</f>
        <v>Paul</v>
      </c>
      <c r="B62" s="32" t="str">
        <f>'R. 4.1  - Jugend männlich U17'!C8</f>
        <v>Lindenau</v>
      </c>
      <c r="C62" s="33" t="str">
        <f>IF('R. 4.1  - Jugend männlich U17'!G8="",'R. 4.1  - Jugend männlich U17'!F8,'R. 4.1  - Jugend männlich U17'!G8)</f>
        <v>RV Germania Hamburg v. 1923 e.V.</v>
      </c>
    </row>
    <row r="63" spans="1:3" ht="12.75">
      <c r="A63" s="32" t="str">
        <f>'R. 4.1  - Jugend männlich U17'!B9</f>
        <v>Fabian</v>
      </c>
      <c r="B63" s="32" t="str">
        <f>'R. 4.1  - Jugend männlich U17'!C9</f>
        <v>Rausch</v>
      </c>
      <c r="C63" s="33" t="str">
        <f>IF('R. 4.1  - Jugend männlich U17'!G9="",'R. 4.1  - Jugend männlich U17'!F9,'R. 4.1  - Jugend männlich U17'!G9)</f>
        <v>RSC Oldenburg v. 1965 e.V.</v>
      </c>
    </row>
    <row r="64" spans="1:3" ht="12.75">
      <c r="A64" s="32" t="str">
        <f>'R. 4.1  - Jugend männlich U17'!B10</f>
        <v>Steven</v>
      </c>
      <c r="B64" s="32" t="str">
        <f>'R. 4.1  - Jugend männlich U17'!C10</f>
        <v>Schreiber</v>
      </c>
      <c r="C64" s="33" t="str">
        <f>IF('R. 4.1  - Jugend männlich U17'!G10="",'R. 4.1  - Jugend männlich U17'!F10,'R. 4.1  - Jugend männlich U17'!G10)</f>
        <v>RSV Blankenfelde</v>
      </c>
    </row>
    <row r="65" spans="1:3" ht="12.75">
      <c r="A65" s="32" t="str">
        <f>'R. 4.1  - Jugend männlich U17'!B11</f>
        <v>Ludwig</v>
      </c>
      <c r="B65" s="32" t="str">
        <f>'R. 4.1  - Jugend männlich U17'!C11</f>
        <v>Cords</v>
      </c>
      <c r="C65" s="33" t="str">
        <f>IF('R. 4.1  - Jugend männlich U17'!G11="",'R. 4.1  - Jugend männlich U17'!F11,'R. 4.1  - Jugend männlich U17'!G11)</f>
        <v>Harvestehuder RSV v. 1909</v>
      </c>
    </row>
    <row r="66" spans="1:3" ht="12.75">
      <c r="A66" s="32" t="str">
        <f>'R. 4.1  - Jugend männlich U17'!B12</f>
        <v>Jacob Kruse</v>
      </c>
      <c r="B66" s="32" t="str">
        <f>'R. 4.1  - Jugend männlich U17'!C12</f>
        <v>Jensen</v>
      </c>
      <c r="C66" s="33" t="str">
        <f>IF('R. 4.1  - Jugend männlich U17'!G12="",'R. 4.1  - Jugend männlich U17'!F12,'R. 4.1  - Jugend männlich U17'!G12)</f>
        <v>Middelfart CC</v>
      </c>
    </row>
    <row r="67" spans="1:3" ht="12.75">
      <c r="A67" s="32" t="str">
        <f>'R. 4.1  - Jugend männlich U17'!B13</f>
        <v>Bruno</v>
      </c>
      <c r="B67" s="32" t="str">
        <f>'R. 4.1  - Jugend männlich U17'!C13</f>
        <v>von Maydell</v>
      </c>
      <c r="C67" s="33" t="str">
        <f>IF('R. 4.1  - Jugend männlich U17'!G13="",'R. 4.1  - Jugend männlich U17'!F13,'R. 4.1  - Jugend männlich U17'!G13)</f>
        <v>RC Kleinmachnow e.V.</v>
      </c>
    </row>
    <row r="68" spans="1:3" ht="12.75">
      <c r="A68" s="32" t="str">
        <f>'R. 4.1  - Jugend männlich U17'!B14</f>
        <v>Victor</v>
      </c>
      <c r="B68" s="32" t="str">
        <f>'R. 4.1  - Jugend männlich U17'!C14</f>
        <v>Brück</v>
      </c>
      <c r="C68" s="33" t="str">
        <f>IF('R. 4.1  - Jugend männlich U17'!G14="",'R. 4.1  - Jugend männlich U17'!F14,'R. 4.1  - Jugend männlich U17'!G14)</f>
        <v>TSG Wieseck e.V.</v>
      </c>
    </row>
    <row r="69" spans="1:3" ht="12.75">
      <c r="A69" s="32" t="str">
        <f>'R. 4.1  - Jugend männlich U17'!B15</f>
        <v>Franz</v>
      </c>
      <c r="B69" s="32" t="str">
        <f>'R. 4.1  - Jugend männlich U17'!C15</f>
        <v>Egert</v>
      </c>
      <c r="C69" s="33" t="str">
        <f>IF('R. 4.1  - Jugend männlich U17'!G15="",'R. 4.1  - Jugend männlich U17'!F15,'R. 4.1  - Jugend männlich U17'!G15)</f>
        <v>RSG Lohne-Vechta e.V.</v>
      </c>
    </row>
    <row r="70" spans="1:3" ht="12.75">
      <c r="A70" s="32" t="str">
        <f>'R. 4.1  - Jugend männlich U17'!B16</f>
        <v>Dominik</v>
      </c>
      <c r="B70" s="32" t="str">
        <f>'R. 4.1  - Jugend männlich U17'!C16</f>
        <v>Kroll</v>
      </c>
      <c r="C70" s="33" t="str">
        <f>IF('R. 4.1  - Jugend männlich U17'!G16="",'R. 4.1  - Jugend männlich U17'!F16,'R. 4.1  - Jugend männlich U17'!G16)</f>
        <v>RSC Überherrn-Saar e.V.</v>
      </c>
    </row>
    <row r="71" spans="1:3" ht="12.75">
      <c r="A71" s="32" t="str">
        <f>'R. 4.1  - Jugend männlich U17'!B17</f>
        <v>Johannis</v>
      </c>
      <c r="B71" s="32" t="str">
        <f>'R. 4.1  - Jugend männlich U17'!C17</f>
        <v>Aehnlich</v>
      </c>
      <c r="C71" s="33" t="str">
        <f>IF('R. 4.1  - Jugend männlich U17'!G17="",'R. 4.1  - Jugend männlich U17'!F17,'R. 4.1  - Jugend männlich U17'!G17)</f>
        <v>RSC Jena e.V.</v>
      </c>
    </row>
    <row r="72" spans="1:3" ht="12.75">
      <c r="A72" s="32" t="str">
        <f>'R. 4.1  - Jugend männlich U17'!B18</f>
        <v>Jeremy</v>
      </c>
      <c r="B72" s="32" t="str">
        <f>'R. 4.1  - Jugend männlich U17'!C18</f>
        <v>Lendowski</v>
      </c>
      <c r="C72" s="33" t="str">
        <f>IF('R. 4.1  - Jugend männlich U17'!G18="",'R. 4.1  - Jugend männlich U17'!F18,'R. 4.1  - Jugend männlich U17'!G18)</f>
        <v>SVg. Zehlendorfer Eichhörnchen e.V.</v>
      </c>
    </row>
    <row r="73" spans="1:3" ht="12.75">
      <c r="A73" s="32" t="str">
        <f>'R. 4.1  - Jugend männlich U17'!B19</f>
        <v>Niklas</v>
      </c>
      <c r="B73" s="32" t="str">
        <f>'R. 4.1  - Jugend männlich U17'!C19</f>
        <v>Petereit</v>
      </c>
      <c r="C73" s="33" t="str">
        <f>IF('R. 4.1  - Jugend männlich U17'!G19="",'R. 4.1  - Jugend männlich U17'!F19,'R. 4.1  - Jugend männlich U17'!G19)</f>
        <v>Marzahner RSC Berlin '94 e.V.</v>
      </c>
    </row>
    <row r="74" spans="1:3" ht="12.75">
      <c r="A74" s="32" t="str">
        <f>'R. 4.1  - Jugend männlich U17'!B20</f>
        <v>Kevin</v>
      </c>
      <c r="B74" s="32" t="str">
        <f>'R. 4.1  - Jugend männlich U17'!C20</f>
        <v>Christ</v>
      </c>
      <c r="C74" s="33" t="str">
        <f>IF('R. 4.1  - Jugend männlich U17'!G20="",'R. 4.1  - Jugend männlich U17'!F20,'R. 4.1  - Jugend männlich U17'!G20)</f>
        <v>RG Hamburg v. 1893 e.V.</v>
      </c>
    </row>
    <row r="75" spans="1:3" ht="12.75">
      <c r="A75" s="32" t="str">
        <f>'R. 4.1  - Jugend männlich U17'!B21</f>
        <v>Lukas</v>
      </c>
      <c r="B75" s="32" t="str">
        <f>'R. 4.1  - Jugend männlich U17'!C21</f>
        <v>Quint</v>
      </c>
      <c r="C75" s="33" t="str">
        <f>IF('R. 4.1  - Jugend männlich U17'!G21="",'R. 4.1  - Jugend männlich U17'!F21,'R. 4.1  - Jugend männlich U17'!G21)</f>
        <v>RSV Peitz e.V.</v>
      </c>
    </row>
    <row r="76" spans="1:3" ht="12.75">
      <c r="A76" s="32" t="str">
        <f>'R. 4.1  - Jugend männlich U17'!B22</f>
        <v>Jakob Cornelius</v>
      </c>
      <c r="B76" s="32" t="str">
        <f>'R. 4.1  - Jugend männlich U17'!C22</f>
        <v>Schlenkrich</v>
      </c>
      <c r="C76" s="33" t="str">
        <f>IF('R. 4.1  - Jugend männlich U17'!G22="",'R. 4.1  - Jugend männlich U17'!F22,'R. 4.1  - Jugend männlich U17'!G22)</f>
        <v>Hannoverscher Rad-Sport-Club von 1912 e. V.</v>
      </c>
    </row>
    <row r="77" spans="1:3" ht="12.75">
      <c r="A77" s="32" t="str">
        <f>'R. 4.1  - Jugend männlich U17'!B23</f>
        <v>Luis Bodo</v>
      </c>
      <c r="B77" s="32" t="str">
        <f>'R. 4.1  - Jugend männlich U17'!C23</f>
        <v>Pechtl</v>
      </c>
      <c r="C77" s="33" t="str">
        <f>IF('R. 4.1  - Jugend männlich U17'!G23="",'R. 4.1  - Jugend männlich U17'!F23,'R. 4.1  - Jugend männlich U17'!G23)</f>
        <v>RSG Nordheide e.V.</v>
      </c>
    </row>
    <row r="78" spans="1:3" ht="12.75">
      <c r="A78" s="32" t="str">
        <f>'R. 4.1  - Jugend männlich U17'!B24</f>
        <v>Carlo</v>
      </c>
      <c r="B78" s="32" t="str">
        <f>'R. 4.1  - Jugend männlich U17'!C24</f>
        <v>Kaubisch</v>
      </c>
      <c r="C78" s="33" t="str">
        <f>IF('R. 4.1  - Jugend männlich U17'!G24="",'R. 4.1  - Jugend männlich U17'!F24,'R. 4.1  - Jugend männlich U17'!G24)</f>
        <v>RC Blau-Gelb 1927 Langenhagen e.V.</v>
      </c>
    </row>
    <row r="79" spans="1:3" ht="12.75">
      <c r="A79" s="32" t="str">
        <f>'R. 4.1  - Jugend männlich U17'!B25</f>
        <v>Louis</v>
      </c>
      <c r="B79" s="32" t="str">
        <f>'R. 4.1  - Jugend männlich U17'!C25</f>
        <v>Wilhelm</v>
      </c>
      <c r="C79" s="33" t="str">
        <f>IF('R. 4.1  - Jugend männlich U17'!G25="",'R. 4.1  - Jugend männlich U17'!F25,'R. 4.1  - Jugend männlich U17'!G25)</f>
        <v>Stahlrad Laatzen v. 1897 e.V.</v>
      </c>
    </row>
    <row r="82" spans="1:3" ht="15.75">
      <c r="A82" s="26" t="s">
        <v>113</v>
      </c>
      <c r="B82" s="30" t="str">
        <f>Übersicht!C13</f>
        <v>11:41 Uhr </v>
      </c>
      <c r="C82" s="27" t="s">
        <v>114</v>
      </c>
    </row>
    <row r="83" spans="1:3" ht="15.75">
      <c r="A83" s="28" t="s">
        <v>87</v>
      </c>
      <c r="B83" s="28" t="s">
        <v>86</v>
      </c>
      <c r="C83" s="28" t="s">
        <v>92</v>
      </c>
    </row>
    <row r="84" spans="1:5" ht="12.75">
      <c r="A84" s="32" t="str">
        <f>'R. 4.2  - Senioren 3, 4'!B5</f>
        <v>Lars</v>
      </c>
      <c r="B84" s="32" t="str">
        <f>'R. 4.2  - Senioren 3, 4'!C5</f>
        <v>Erdmann</v>
      </c>
      <c r="C84" s="33" t="str">
        <f>IF('R. 4.2  - Senioren 3, 4'!G5="",'R. 4.2  - Senioren 3, 4'!F5,'R. 4.2  - Senioren 3, 4'!G5)</f>
        <v>RV Germania Hamburg v. 1923 e.V.</v>
      </c>
      <c r="E84" s="34"/>
    </row>
    <row r="85" spans="1:3" ht="12.75">
      <c r="A85" s="32" t="str">
        <f>'R. 4.2  - Senioren 3, 4'!B6</f>
        <v>Heiko</v>
      </c>
      <c r="B85" s="32" t="str">
        <f>'R. 4.2  - Senioren 3, 4'!C6</f>
        <v>Heuser</v>
      </c>
      <c r="C85" s="33" t="str">
        <f>IF('R. 4.2  - Senioren 3, 4'!G6="",'R. 4.2  - Senioren 3, 4'!F6,'R. 4.2  - Senioren 3, 4'!G6)</f>
        <v>Hannoverscher Rad-Sport-Club von 1912 e. V.</v>
      </c>
    </row>
    <row r="86" spans="1:3" ht="12.75">
      <c r="A86" s="32" t="str">
        <f>'R. 4.2  - Senioren 3, 4'!B7</f>
        <v>Peter</v>
      </c>
      <c r="B86" s="32" t="str">
        <f>'R. 4.2  - Senioren 3, 4'!C7</f>
        <v>Kuberka</v>
      </c>
      <c r="C86" s="33" t="str">
        <f>IF('R. 4.2  - Senioren 3, 4'!G7="",'R. 4.2  - Senioren 3, 4'!F7,'R. 4.2  - Senioren 3, 4'!G7)</f>
        <v>IGAS Wendland e.V.</v>
      </c>
    </row>
    <row r="87" spans="1:3" ht="12.75">
      <c r="A87" s="32" t="str">
        <f>'R. 4.2  - Senioren 3, 4'!B8</f>
        <v>Michael</v>
      </c>
      <c r="B87" s="32" t="str">
        <f>'R. 4.2  - Senioren 3, 4'!C8</f>
        <v>Ziege</v>
      </c>
      <c r="C87" s="33" t="str">
        <f>IF('R. 4.2  - Senioren 3, 4'!G8="",'R. 4.2  - Senioren 3, 4'!F8,'R. 4.2  - Senioren 3, 4'!G8)</f>
        <v>SVg. Zehlendorfer Eichhörnchen e.V.</v>
      </c>
    </row>
    <row r="88" spans="1:3" ht="12.75">
      <c r="A88" s="32" t="str">
        <f>'R. 4.2  - Senioren 3, 4'!B9</f>
        <v>Reinhard</v>
      </c>
      <c r="B88" s="32" t="str">
        <f>'R. 4.2  - Senioren 3, 4'!C9</f>
        <v>Werner</v>
      </c>
      <c r="C88" s="33" t="str">
        <f>IF('R. 4.2  - Senioren 3, 4'!G9="",'R. 4.2  - Senioren 3, 4'!F9,'R. 4.2  - Senioren 3, 4'!G9)</f>
        <v>RSG Lohne-Vechta e.V.</v>
      </c>
    </row>
    <row r="89" spans="1:3" ht="12.75">
      <c r="A89" s="32" t="str">
        <f>'R. 4.2  - Senioren 3, 4'!B10</f>
        <v>Karl-Heinz</v>
      </c>
      <c r="B89" s="32" t="str">
        <f>'R. 4.2  - Senioren 3, 4'!C10</f>
        <v>Jürß</v>
      </c>
      <c r="C89" s="33" t="str">
        <f>IF('R. 4.2  - Senioren 3, 4'!G10="",'R. 4.2  - Senioren 3, 4'!F10,'R. 4.2  - Senioren 3, 4'!G10)</f>
        <v>Frankfurter RC '90 e.V.</v>
      </c>
    </row>
    <row r="90" spans="1:3" ht="12.75">
      <c r="A90" s="32" t="str">
        <f>'R. 4.2  - Senioren 3, 4'!B11</f>
        <v>Marco</v>
      </c>
      <c r="B90" s="32" t="str">
        <f>'R. 4.2  - Senioren 3, 4'!C11</f>
        <v>Großegger</v>
      </c>
      <c r="C90" s="33" t="str">
        <f>IF('R. 4.2  - Senioren 3, 4'!G11="",'R. 4.2  - Senioren 3, 4'!F11,'R. 4.2  - Senioren 3, 4'!G11)</f>
        <v>SC DHfK Leipzig e.V.</v>
      </c>
    </row>
    <row r="91" spans="1:3" ht="12.75">
      <c r="A91" s="32" t="str">
        <f>'R. 4.2  - Senioren 3, 4'!B12</f>
        <v>Günter</v>
      </c>
      <c r="B91" s="32" t="str">
        <f>'R. 4.2  - Senioren 3, 4'!C12</f>
        <v>Berger</v>
      </c>
      <c r="C91" s="33" t="str">
        <f>IF('R. 4.2  - Senioren 3, 4'!G12="",'R. 4.2  - Senioren 3, 4'!F12,'R. 4.2  - Senioren 3, 4'!G12)</f>
        <v>RV Panther Braunschweig e.V.</v>
      </c>
    </row>
    <row r="92" spans="1:3" ht="12.75">
      <c r="A92" s="32" t="str">
        <f>'R. 4.2  - Senioren 3, 4'!B13</f>
        <v>Jens</v>
      </c>
      <c r="B92" s="32" t="str">
        <f>'R. 4.2  - Senioren 3, 4'!C13</f>
        <v>Lange</v>
      </c>
      <c r="C92" s="33" t="str">
        <f>IF('R. 4.2  - Senioren 3, 4'!G13="",'R. 4.2  - Senioren 3, 4'!F13,'R. 4.2  - Senioren 3, 4'!G13)</f>
        <v>RSC Oldenburg 1965</v>
      </c>
    </row>
    <row r="93" spans="1:3" ht="12.75">
      <c r="A93" s="32" t="str">
        <f>'R. 4.2  - Senioren 3, 4'!B14</f>
        <v>Dirk</v>
      </c>
      <c r="B93" s="32" t="str">
        <f>'R. 4.2  - Senioren 3, 4'!C14</f>
        <v>Gronemeier</v>
      </c>
      <c r="C93" s="33" t="str">
        <f>IF('R. 4.2  - Senioren 3, 4'!G14="",'R. 4.2  - Senioren 3, 4'!F14,'R. 4.2  - Senioren 3, 4'!G14)</f>
        <v>RC Endspurt Herford 1954 e.V.</v>
      </c>
    </row>
    <row r="94" spans="1:3" ht="12.75">
      <c r="A94" s="32" t="str">
        <f>'R. 4.2  - Senioren 3, 4'!B15</f>
        <v>Jörg</v>
      </c>
      <c r="B94" s="32" t="str">
        <f>'R. 4.2  - Senioren 3, 4'!C15</f>
        <v>Bertram</v>
      </c>
      <c r="C94" s="33" t="str">
        <f>IF('R. 4.2  - Senioren 3, 4'!G15="",'R. 4.2  - Senioren 3, 4'!F15,'R. 4.2  - Senioren 3, 4'!G15)</f>
        <v>RV Germania Hamburg v. 1923 e.V.</v>
      </c>
    </row>
    <row r="97" spans="1:3" ht="15.75">
      <c r="A97" s="26" t="s">
        <v>115</v>
      </c>
      <c r="B97" s="30" t="str">
        <f>Übersicht!C14</f>
        <v>11:42 Uhr </v>
      </c>
      <c r="C97" s="27" t="s">
        <v>116</v>
      </c>
    </row>
    <row r="98" spans="1:3" ht="15.75">
      <c r="A98" s="28" t="s">
        <v>87</v>
      </c>
      <c r="B98" s="28" t="s">
        <v>86</v>
      </c>
      <c r="C98" s="28" t="s">
        <v>92</v>
      </c>
    </row>
    <row r="99" spans="1:5" ht="12.75">
      <c r="A99" s="32" t="str">
        <f>'R. 4.3  - Jugend weiblich U17'!B5</f>
        <v>Johanna</v>
      </c>
      <c r="B99" s="32" t="str">
        <f>'R. 4.3  - Jugend weiblich U17'!C5</f>
        <v>Müller</v>
      </c>
      <c r="C99" s="33" t="str">
        <f>IF('R. 4.3  - Jugend weiblich U17'!G5="",'R. 4.3  - Jugend weiblich U17'!F5,'R. 4.3  - Jugend weiblich U17'!G5)</f>
        <v>RC Endspurt Herford 1954 e.V.</v>
      </c>
      <c r="E99" s="34"/>
    </row>
    <row r="100" spans="1:3" ht="12.75">
      <c r="A100" s="32" t="str">
        <f>'R. 4.3  - Jugend weiblich U17'!B6</f>
        <v>Pauline</v>
      </c>
      <c r="B100" s="32" t="str">
        <f>'R. 4.3  - Jugend weiblich U17'!C6</f>
        <v>Turschner</v>
      </c>
      <c r="C100" s="33" t="str">
        <f>IF('R. 4.3  - Jugend weiblich U17'!G6="",'R. 4.3  - Jugend weiblich U17'!F6,'R. 4.3  - Jugend weiblich U17'!G6)</f>
        <v>TSG Wieseck e.V.</v>
      </c>
    </row>
    <row r="103" spans="1:3" ht="15.75">
      <c r="A103" s="26" t="s">
        <v>117</v>
      </c>
      <c r="B103" s="30" t="str">
        <f>Übersicht!C15</f>
        <v>12:30 Uhr </v>
      </c>
      <c r="C103" s="27" t="s">
        <v>118</v>
      </c>
    </row>
    <row r="104" spans="1:3" ht="15.75">
      <c r="A104" s="28" t="s">
        <v>87</v>
      </c>
      <c r="B104" s="28" t="s">
        <v>86</v>
      </c>
      <c r="C104" s="28" t="s">
        <v>92</v>
      </c>
    </row>
    <row r="105" spans="1:3" ht="12.75">
      <c r="A105" s="32" t="str">
        <f>'R. 5  - Senioren 2_Masters'!B5</f>
        <v>Lars</v>
      </c>
      <c r="B105" s="32" t="str">
        <f>'R. 5  - Senioren 2_Masters'!C5</f>
        <v>van der Sloot</v>
      </c>
      <c r="C105" s="33" t="str">
        <f>IF('R. 5  - Senioren 2_Masters'!G5="",'R. 5  - Senioren 2_Masters'!F5,'R. 5  - Senioren 2_Masters'!G5)</f>
        <v>Radclub Bremen e.V.</v>
      </c>
    </row>
    <row r="106" spans="1:3" ht="12.75">
      <c r="A106" s="32" t="str">
        <f>'R. 5  - Senioren 2_Masters'!B6</f>
        <v>Hans-Peter</v>
      </c>
      <c r="B106" s="32" t="str">
        <f>'R. 5  - Senioren 2_Masters'!C6</f>
        <v>Schmidt</v>
      </c>
      <c r="C106" s="33" t="str">
        <f>IF('R. 5  - Senioren 2_Masters'!G6="",'R. 5  - Senioren 2_Masters'!F6,'R. 5  - Senioren 2_Masters'!G6)</f>
        <v>Gunsha - Racingteam Masters</v>
      </c>
    </row>
    <row r="107" spans="1:3" ht="12.75">
      <c r="A107" s="32" t="str">
        <f>'R. 5  - Senioren 2_Masters'!B7</f>
        <v>Thomas</v>
      </c>
      <c r="B107" s="32" t="str">
        <f>'R. 5  - Senioren 2_Masters'!C7</f>
        <v>Gruner</v>
      </c>
      <c r="C107" s="33" t="str">
        <f>IF('R. 5  - Senioren 2_Masters'!G7="",'R. 5  - Senioren 2_Masters'!F7,'R. 5  - Senioren 2_Masters'!G7)</f>
        <v>RC Endspurt Herford 1954 e.V.</v>
      </c>
    </row>
    <row r="108" spans="1:3" ht="12.75">
      <c r="A108" s="32" t="str">
        <f>'R. 5  - Senioren 2_Masters'!B8</f>
        <v>Thomas</v>
      </c>
      <c r="B108" s="32" t="str">
        <f>'R. 5  - Senioren 2_Masters'!C8</f>
        <v>Hockauf</v>
      </c>
      <c r="C108" s="33" t="str">
        <f>IF('R. 5  - Senioren 2_Masters'!G8="",'R. 5  - Senioren 2_Masters'!F8,'R. 5  - Senioren 2_Masters'!G8)</f>
        <v>Gunsha - Racingteam Masters</v>
      </c>
    </row>
    <row r="109" spans="1:3" ht="12.75">
      <c r="A109" s="32" t="str">
        <f>'R. 5  - Senioren 2_Masters'!B9</f>
        <v>Heiko</v>
      </c>
      <c r="B109" s="32" t="str">
        <f>'R. 5  - Senioren 2_Masters'!C9</f>
        <v>Nordmann</v>
      </c>
      <c r="C109" s="33" t="str">
        <f>IF('R. 5  - Senioren 2_Masters'!G9="",'R. 5  - Senioren 2_Masters'!F9,'R. 5  - Senioren 2_Masters'!G9)</f>
        <v>Team Citec - ROSE Versand Masters</v>
      </c>
    </row>
    <row r="110" spans="1:3" ht="12.75">
      <c r="A110" s="32" t="str">
        <f>'R. 5  - Senioren 2_Masters'!B10</f>
        <v>Clemens</v>
      </c>
      <c r="B110" s="32" t="str">
        <f>'R. 5  - Senioren 2_Masters'!C10</f>
        <v>Sietas</v>
      </c>
      <c r="C110" s="33" t="str">
        <f>IF('R. 5  - Senioren 2_Masters'!G10="",'R. 5  - Senioren 2_Masters'!F10,'R. 5  - Senioren 2_Masters'!G10)</f>
        <v>Harvestehuder RV 1909 e.V.</v>
      </c>
    </row>
    <row r="111" spans="1:3" ht="12.75">
      <c r="A111" s="32" t="str">
        <f>'R. 5  - Senioren 2_Masters'!B11</f>
        <v>Marc</v>
      </c>
      <c r="B111" s="32" t="str">
        <f>'R. 5  - Senioren 2_Masters'!C11</f>
        <v>Zewe</v>
      </c>
      <c r="C111" s="33" t="str">
        <f>IF('R. 5  - Senioren 2_Masters'!G11="",'R. 5  - Senioren 2_Masters'!F11,'R. 5  - Senioren 2_Masters'!G11)</f>
        <v>Pulheimer SC 24/57 e.V.</v>
      </c>
    </row>
    <row r="112" spans="1:3" ht="12.75">
      <c r="A112" s="32" t="str">
        <f>'R. 5  - Senioren 2_Masters'!B12</f>
        <v>Georg</v>
      </c>
      <c r="B112" s="32" t="str">
        <f>'R. 5  - Senioren 2_Masters'!C12</f>
        <v>Preisinger</v>
      </c>
      <c r="C112" s="33" t="str">
        <f>IF('R. 5  - Senioren 2_Masters'!G12="",'R. 5  - Senioren 2_Masters'!F12,'R. 5  - Senioren 2_Masters'!G12)</f>
        <v>Gunsha - Racingteam Masters</v>
      </c>
    </row>
    <row r="113" spans="1:3" ht="12.75">
      <c r="A113" s="32" t="str">
        <f>'R. 5  - Senioren 2_Masters'!B13</f>
        <v>Klaus-Dieter</v>
      </c>
      <c r="B113" s="32" t="str">
        <f>'R. 5  - Senioren 2_Masters'!C13</f>
        <v>Appelt</v>
      </c>
      <c r="C113" s="33" t="str">
        <f>IF('R. 5  - Senioren 2_Masters'!G13="",'R. 5  - Senioren 2_Masters'!F13,'R. 5  - Senioren 2_Masters'!G13)</f>
        <v>Radteam Cöpenick</v>
      </c>
    </row>
    <row r="114" spans="1:3" ht="12.75">
      <c r="A114" s="32" t="str">
        <f>'R. 5  - Senioren 2_Masters'!B14</f>
        <v>Michael</v>
      </c>
      <c r="B114" s="32" t="str">
        <f>'R. 5  - Senioren 2_Masters'!C14</f>
        <v>Stenzel</v>
      </c>
      <c r="C114" s="33" t="str">
        <f>IF('R. 5  - Senioren 2_Masters'!G14="",'R. 5  - Senioren 2_Masters'!F14,'R. 5  - Senioren 2_Masters'!G14)</f>
        <v>Team Citec - ROSE Versand Masters</v>
      </c>
    </row>
    <row r="115" spans="1:3" ht="12.75">
      <c r="A115" s="32" t="str">
        <f>'R. 5  - Senioren 2_Masters'!B15</f>
        <v>Oliver</v>
      </c>
      <c r="B115" s="32" t="str">
        <f>'R. 5  - Senioren 2_Masters'!C15</f>
        <v>Gehrking</v>
      </c>
      <c r="C115" s="33" t="str">
        <f>IF('R. 5  - Senioren 2_Masters'!G15="",'R. 5  - Senioren 2_Masters'!F15,'R. 5  - Senioren 2_Masters'!G15)</f>
        <v>RRG Bremen e.V.</v>
      </c>
    </row>
    <row r="116" spans="1:3" ht="12.75">
      <c r="A116" s="32" t="str">
        <f>'R. 5  - Senioren 2_Masters'!B16</f>
        <v>Dietmar</v>
      </c>
      <c r="B116" s="32" t="str">
        <f>'R. 5  - Senioren 2_Masters'!C16</f>
        <v>Müller</v>
      </c>
      <c r="C116" s="33" t="str">
        <f>IF('R. 5  - Senioren 2_Masters'!G16="",'R. 5  - Senioren 2_Masters'!F16,'R. 5  - Senioren 2_Masters'!G16)</f>
        <v>RC Endspurt Herford 1954 e.V.</v>
      </c>
    </row>
    <row r="117" spans="1:3" ht="12.75">
      <c r="A117" s="32" t="str">
        <f>'R. 5  - Senioren 2_Masters'!B17</f>
        <v>Peter</v>
      </c>
      <c r="B117" s="32" t="str">
        <f>'R. 5  - Senioren 2_Masters'!C17</f>
        <v>Kessen</v>
      </c>
      <c r="C117" s="33" t="str">
        <f>IF('R. 5  - Senioren 2_Masters'!G17="",'R. 5  - Senioren 2_Masters'!F17,'R. 5  - Senioren 2_Masters'!G17)</f>
        <v>RSG Lohne-Vechta e.V.</v>
      </c>
    </row>
    <row r="118" spans="1:3" ht="12.75">
      <c r="A118" s="32" t="str">
        <f>'R. 5  - Senioren 2_Masters'!B18</f>
        <v>Olaf</v>
      </c>
      <c r="B118" s="32" t="str">
        <f>'R. 5  - Senioren 2_Masters'!C18</f>
        <v>Heye</v>
      </c>
      <c r="C118" s="33" t="str">
        <f>IF('R. 5  - Senioren 2_Masters'!G18="",'R. 5  - Senioren 2_Masters'!F18,'R. 5  - Senioren 2_Masters'!G18)</f>
        <v>RSC Rot-Gold Bremen e.V.</v>
      </c>
    </row>
    <row r="119" spans="1:3" ht="12.75">
      <c r="A119" s="32" t="str">
        <f>'R. 5  - Senioren 2_Masters'!B19</f>
        <v>Frank</v>
      </c>
      <c r="B119" s="32" t="str">
        <f>'R. 5  - Senioren 2_Masters'!C19</f>
        <v>Welsch</v>
      </c>
      <c r="C119" s="33" t="str">
        <f>IF('R. 5  - Senioren 2_Masters'!G19="",'R. 5  - Senioren 2_Masters'!F19,'R. 5  - Senioren 2_Masters'!G19)</f>
        <v>RSC Untermosel</v>
      </c>
    </row>
    <row r="120" spans="1:3" ht="12.75">
      <c r="A120" s="32" t="str">
        <f>'R. 5  - Senioren 2_Masters'!B20</f>
        <v>Jens</v>
      </c>
      <c r="B120" s="32" t="str">
        <f>'R. 5  - Senioren 2_Masters'!C20</f>
        <v>Bolle</v>
      </c>
      <c r="C120" s="33" t="str">
        <f>IF('R. 5  - Senioren 2_Masters'!G20="",'R. 5  - Senioren 2_Masters'!F20,'R. 5  - Senioren 2_Masters'!G20)</f>
        <v>RSV Braunschweig 1923 e.V.</v>
      </c>
    </row>
    <row r="121" spans="1:3" ht="12.75">
      <c r="A121" s="32" t="str">
        <f>'R. 5  - Senioren 2_Masters'!B21</f>
        <v>Oliver</v>
      </c>
      <c r="B121" s="32" t="str">
        <f>'R. 5  - Senioren 2_Masters'!C21</f>
        <v>Gaedicke</v>
      </c>
      <c r="C121" s="33" t="str">
        <f>IF('R. 5  - Senioren 2_Masters'!G21="",'R. 5  - Senioren 2_Masters'!F21,'R. 5  - Senioren 2_Masters'!G21)</f>
        <v>MTV Förste e.V.</v>
      </c>
    </row>
    <row r="122" spans="1:3" ht="12.75">
      <c r="A122" s="32" t="str">
        <f>'R. 5  - Senioren 2_Masters'!B22</f>
        <v>Heiko</v>
      </c>
      <c r="B122" s="32" t="str">
        <f>'R. 5  - Senioren 2_Masters'!C22</f>
        <v>Rudolph</v>
      </c>
      <c r="C122" s="33" t="str">
        <f>IF('R. 5  - Senioren 2_Masters'!G22="",'R. 5  - Senioren 2_Masters'!F22,'R. 5  - Senioren 2_Masters'!G22)</f>
        <v>Radteam Cöpenick</v>
      </c>
    </row>
    <row r="123" spans="1:3" ht="12.75">
      <c r="A123" s="32" t="str">
        <f>'R. 5  - Senioren 2_Masters'!B23</f>
        <v>Alexander</v>
      </c>
      <c r="B123" s="32" t="str">
        <f>'R. 5  - Senioren 2_Masters'!C23</f>
        <v>Temme</v>
      </c>
      <c r="C123" s="33" t="str">
        <f>IF('R. 5  - Senioren 2_Masters'!G23="",'R. 5  - Senioren 2_Masters'!F23,'R. 5  - Senioren 2_Masters'!G23)</f>
        <v>RV Germania Hamburg</v>
      </c>
    </row>
    <row r="124" spans="1:3" ht="12.75">
      <c r="A124" s="32" t="str">
        <f>'R. 5  - Senioren 2_Masters'!B24</f>
        <v>Holger</v>
      </c>
      <c r="B124" s="32" t="str">
        <f>'R. 5  - Senioren 2_Masters'!C24</f>
        <v>Gatz</v>
      </c>
      <c r="C124" s="33" t="str">
        <f>IF('R. 5  - Senioren 2_Masters'!G24="",'R. 5  - Senioren 2_Masters'!F24,'R. 5  - Senioren 2_Masters'!G24)</f>
        <v>RSG Hannover e.V.</v>
      </c>
    </row>
    <row r="125" spans="1:3" ht="12.75">
      <c r="A125" s="32" t="str">
        <f>'R. 5  - Senioren 2_Masters'!B25</f>
        <v>Jens</v>
      </c>
      <c r="B125" s="32" t="str">
        <f>'R. 5  - Senioren 2_Masters'!C25</f>
        <v>Kunath</v>
      </c>
      <c r="C125" s="33" t="str">
        <f>IF('R. 5  - Senioren 2_Masters'!G25="",'R. 5  - Senioren 2_Masters'!F25,'R. 5  - Senioren 2_Masters'!G25)</f>
        <v>Gunsha - Racingteam Masters</v>
      </c>
    </row>
    <row r="126" spans="1:3" ht="12.75">
      <c r="A126" s="32" t="str">
        <f>'R. 5  - Senioren 2_Masters'!B26</f>
        <v>Henning</v>
      </c>
      <c r="B126" s="32" t="str">
        <f>'R. 5  - Senioren 2_Masters'!C26</f>
        <v>Früchtenicht</v>
      </c>
      <c r="C126" s="33" t="str">
        <f>IF('R. 5  - Senioren 2_Masters'!G26="",'R. 5  - Senioren 2_Masters'!F26,'R. 5  - Senioren 2_Masters'!G26)</f>
        <v>RSC Oldenburg v. 1965 e.V.</v>
      </c>
    </row>
    <row r="127" spans="1:3" ht="12.75">
      <c r="A127" s="32" t="str">
        <f>'R. 5  - Senioren 2_Masters'!B27</f>
        <v>Jens</v>
      </c>
      <c r="B127" s="32" t="str">
        <f>'R. 5  - Senioren 2_Masters'!C27</f>
        <v>Lambracht</v>
      </c>
      <c r="C127" s="33" t="str">
        <f>IF('R. 5  - Senioren 2_Masters'!G27="",'R. 5  - Senioren 2_Masters'!F27,'R. 5  - Senioren 2_Masters'!G27)</f>
        <v>RC Sprintax Bielefeld</v>
      </c>
    </row>
    <row r="128" spans="1:3" ht="12.75">
      <c r="A128" s="32" t="str">
        <f>'R. 5  - Senioren 2_Masters'!B28</f>
        <v>Markus</v>
      </c>
      <c r="B128" s="32" t="str">
        <f>'R. 5  - Senioren 2_Masters'!C28</f>
        <v>Turschner</v>
      </c>
      <c r="C128" s="33" t="str">
        <f>IF('R. 5  - Senioren 2_Masters'!G28="",'R. 5  - Senioren 2_Masters'!F28,'R. 5  - Senioren 2_Masters'!G28)</f>
        <v>RSG Gießen und Wieseck e.V.</v>
      </c>
    </row>
    <row r="129" spans="1:3" ht="12.75">
      <c r="A129" s="32" t="str">
        <f>'R. 5  - Senioren 2_Masters'!B29</f>
        <v>Thomas</v>
      </c>
      <c r="B129" s="32" t="str">
        <f>'R. 5  - Senioren 2_Masters'!C29</f>
        <v>Roux</v>
      </c>
      <c r="C129" s="33" t="str">
        <f>IF('R. 5  - Senioren 2_Masters'!G29="",'R. 5  - Senioren 2_Masters'!F29,'R. 5  - Senioren 2_Masters'!G29)</f>
        <v>RSG Hannover e.V.</v>
      </c>
    </row>
    <row r="130" spans="1:3" ht="12.75">
      <c r="A130" s="32" t="str">
        <f>'R. 5  - Senioren 2_Masters'!B30</f>
        <v>Gabriel</v>
      </c>
      <c r="B130" s="32" t="str">
        <f>'R. 5  - Senioren 2_Masters'!C30</f>
        <v>Müller</v>
      </c>
      <c r="C130" s="33" t="str">
        <f>IF('R. 5  - Senioren 2_Masters'!G30="",'R. 5  - Senioren 2_Masters'!F30,'R. 5  - Senioren 2_Masters'!G30)</f>
        <v>RSV Rheinstolz Wyhl e.V.</v>
      </c>
    </row>
    <row r="131" spans="1:3" ht="12.75">
      <c r="A131" s="32" t="str">
        <f>'R. 5  - Senioren 2_Masters'!B31</f>
        <v>Dirk</v>
      </c>
      <c r="B131" s="32" t="str">
        <f>'R. 5  - Senioren 2_Masters'!C31</f>
        <v>Kallmeyer</v>
      </c>
      <c r="C131" s="33" t="str">
        <f>IF('R. 5  - Senioren 2_Masters'!G31="",'R. 5  - Senioren 2_Masters'!F31,'R. 5  - Senioren 2_Masters'!G31)</f>
        <v>RSG Hannover e.V.</v>
      </c>
    </row>
    <row r="132" spans="1:3" ht="12.75">
      <c r="A132" s="32" t="str">
        <f>'R. 5  - Senioren 2_Masters'!B32</f>
        <v>Rüdiger</v>
      </c>
      <c r="B132" s="32" t="str">
        <f>'R. 5  - Senioren 2_Masters'!C32</f>
        <v>Hadel</v>
      </c>
      <c r="C132" s="33" t="str">
        <f>IF('R. 5  - Senioren 2_Masters'!G32="",'R. 5  - Senioren 2_Masters'!F32,'R. 5  - Senioren 2_Masters'!G32)</f>
        <v>RSV Braunschweig 1923 e.V.</v>
      </c>
    </row>
    <row r="133" spans="1:3" ht="12.75">
      <c r="A133" s="32" t="str">
        <f>'R. 5  - Senioren 2_Masters'!B33</f>
        <v>Heiko</v>
      </c>
      <c r="B133" s="32" t="str">
        <f>'R. 5  - Senioren 2_Masters'!C33</f>
        <v>Lehmann</v>
      </c>
      <c r="C133" s="33" t="str">
        <f>IF('R. 5  - Senioren 2_Masters'!G33="",'R. 5  - Senioren 2_Masters'!F33,'R. 5  - Senioren 2_Masters'!G33)</f>
        <v>Triabolos Hamburg</v>
      </c>
    </row>
    <row r="134" spans="1:3" ht="12.75">
      <c r="A134" s="32" t="str">
        <f>'R. 5  - Senioren 2_Masters'!B34</f>
        <v>Vorname</v>
      </c>
      <c r="B134" s="32" t="str">
        <f>'R. 5  - Senioren 2_Masters'!C34</f>
        <v>Nachname</v>
      </c>
      <c r="C134" s="33" t="str">
        <f>IF('R. 5  - Senioren 2_Masters'!G34="",'R. 5  - Senioren 2_Masters'!F34,'R. 5  - Senioren 2_Masters'!G34)</f>
        <v>Team</v>
      </c>
    </row>
    <row r="135" spans="1:3" ht="12.75">
      <c r="A135" s="32" t="str">
        <f>'R. 5  - Senioren 2_Masters'!B35</f>
        <v>Michael</v>
      </c>
      <c r="B135" s="32" t="str">
        <f>'R. 5  - Senioren 2_Masters'!C35</f>
        <v>Schmidt</v>
      </c>
      <c r="C135" s="33" t="str">
        <f>IF('R. 5  - Senioren 2_Masters'!G35="",'R. 5  - Senioren 2_Masters'!F35,'R. 5  - Senioren 2_Masters'!G35)</f>
        <v>SVg. Zehlendorfer Eichhörnchen e.V.</v>
      </c>
    </row>
    <row r="136" spans="1:3" ht="12.75">
      <c r="A136" s="32" t="str">
        <f>'R. 5  - Senioren 2_Masters'!B36</f>
        <v>René</v>
      </c>
      <c r="B136" s="32" t="str">
        <f>'R. 5  - Senioren 2_Masters'!C36</f>
        <v>Ristau</v>
      </c>
      <c r="C136" s="33" t="str">
        <f>IF('R. 5  - Senioren 2_Masters'!G36="",'R. 5  - Senioren 2_Masters'!F36,'R. 5  - Senioren 2_Masters'!G36)</f>
        <v>RC Kleinmachnow e.V.</v>
      </c>
    </row>
    <row r="137" spans="1:3" ht="12.75">
      <c r="A137" s="32" t="str">
        <f>'R. 5  - Senioren 2_Masters'!B37</f>
        <v>Andreas</v>
      </c>
      <c r="B137" s="32" t="str">
        <f>'R. 5  - Senioren 2_Masters'!C37</f>
        <v>Schaul</v>
      </c>
      <c r="C137" s="33" t="str">
        <f>IF('R. 5  - Senioren 2_Masters'!G37="",'R. 5  - Senioren 2_Masters'!F37,'R. 5  - Senioren 2_Masters'!G37)</f>
        <v>RSC Hildesheim e.V.</v>
      </c>
    </row>
    <row r="138" spans="1:3" ht="12.75">
      <c r="A138" s="32" t="str">
        <f>'R. 5  - Senioren 2_Masters'!B38</f>
        <v>Volker</v>
      </c>
      <c r="B138" s="32" t="str">
        <f>'R. 5  - Senioren 2_Masters'!C38</f>
        <v>Altenkirch</v>
      </c>
      <c r="C138" s="33" t="str">
        <f>IF('R. 5  - Senioren 2_Masters'!G38="",'R. 5  - Senioren 2_Masters'!F38,'R. 5  - Senioren 2_Masters'!G38)</f>
        <v>RC Kleinmachnow e.V.</v>
      </c>
    </row>
    <row r="139" spans="1:3" ht="12.75">
      <c r="A139" s="32" t="str">
        <f>'R. 5  - Senioren 2_Masters'!B39</f>
        <v>Carsten</v>
      </c>
      <c r="B139" s="32" t="str">
        <f>'R. 5  - Senioren 2_Masters'!C39</f>
        <v>König</v>
      </c>
      <c r="C139" s="33" t="str">
        <f>IF('R. 5  - Senioren 2_Masters'!G39="",'R. 5  - Senioren 2_Masters'!F39,'R. 5  - Senioren 2_Masters'!G39)</f>
        <v>RSV Gütersloh 1931 e.V.</v>
      </c>
    </row>
    <row r="140" spans="1:3" ht="12.75">
      <c r="A140" s="32" t="str">
        <f>'R. 5  - Senioren 2_Masters'!B40</f>
        <v>Andreas</v>
      </c>
      <c r="B140" s="32" t="str">
        <f>'R. 5  - Senioren 2_Masters'!C40</f>
        <v>Pucher-Diehl</v>
      </c>
      <c r="C140" s="33" t="str">
        <f>IF('R. 5  - Senioren 2_Masters'!G40="",'R. 5  - Senioren 2_Masters'!F40,'R. 5  - Senioren 2_Masters'!G40)</f>
        <v>Tuspo Weende e.V. Göttingen</v>
      </c>
    </row>
    <row r="141" spans="1:3" ht="12.75">
      <c r="A141" s="32" t="str">
        <f>'R. 5  - Senioren 2_Masters'!B41</f>
        <v>Ole</v>
      </c>
      <c r="B141" s="32" t="str">
        <f>'R. 5  - Senioren 2_Masters'!C41</f>
        <v>Schütt</v>
      </c>
      <c r="C141" s="33" t="str">
        <f>IF('R. 5  - Senioren 2_Masters'!G41="",'R. 5  - Senioren 2_Masters'!F41,'R. 5  - Senioren 2_Masters'!G41)</f>
        <v>RC Endspurt Herford 1954 e.V.</v>
      </c>
    </row>
    <row r="142" spans="1:3" ht="12.75">
      <c r="A142" s="32" t="str">
        <f>'R. 5  - Senioren 2_Masters'!B42</f>
        <v>Frank</v>
      </c>
      <c r="B142" s="32" t="str">
        <f>'R. 5  - Senioren 2_Masters'!C42</f>
        <v>Großkopf</v>
      </c>
      <c r="C142" s="33" t="str">
        <f>IF('R. 5  - Senioren 2_Masters'!G42="",'R. 5  - Senioren 2_Masters'!F42,'R. 5  - Senioren 2_Masters'!G42)</f>
        <v>Hannoverscher Rad-Sport-Club von 1912 e. V.</v>
      </c>
    </row>
    <row r="143" spans="1:3" ht="12.75">
      <c r="A143" s="32" t="str">
        <f>'R. 5  - Senioren 2_Masters'!B43</f>
        <v>Marc</v>
      </c>
      <c r="B143" s="32" t="str">
        <f>'R. 5  - Senioren 2_Masters'!C43</f>
        <v>Ilsemann</v>
      </c>
      <c r="C143" s="33" t="str">
        <f>IF('R. 5  - Senioren 2_Masters'!G43="",'R. 5  - Senioren 2_Masters'!F43,'R. 5  - Senioren 2_Masters'!G43)</f>
        <v>RC Endspurt Herford 1954 e.V.</v>
      </c>
    </row>
    <row r="144" spans="1:3" ht="12.75">
      <c r="A144" s="32" t="str">
        <f>'R. 5  - Senioren 2_Masters'!B44</f>
        <v>Thomas</v>
      </c>
      <c r="B144" s="32" t="str">
        <f>'R. 5  - Senioren 2_Masters'!C44</f>
        <v>Klein</v>
      </c>
      <c r="C144" s="33" t="str">
        <f>IF('R. 5  - Senioren 2_Masters'!G44="",'R. 5  - Senioren 2_Masters'!F44,'R. 5  - Senioren 2_Masters'!G44)</f>
        <v>RSV Braunschweig 1923 e.V.</v>
      </c>
    </row>
    <row r="147" spans="1:3" ht="15.75">
      <c r="A147" s="26" t="s">
        <v>119</v>
      </c>
      <c r="B147" s="30" t="str">
        <f>Übersicht!C16</f>
        <v>13:30 Uhr </v>
      </c>
      <c r="C147" s="27" t="s">
        <v>120</v>
      </c>
    </row>
    <row r="148" spans="1:3" ht="15.75">
      <c r="A148" s="28" t="s">
        <v>87</v>
      </c>
      <c r="B148" s="28" t="s">
        <v>86</v>
      </c>
      <c r="C148" s="28" t="s">
        <v>92</v>
      </c>
    </row>
    <row r="149" spans="1:4" ht="12.75">
      <c r="A149" s="32" t="str">
        <f>'R. 6.1  - Junioren U19'!B5</f>
        <v>Marco</v>
      </c>
      <c r="B149" s="32" t="str">
        <f>'R. 6.1  - Junioren U19'!C5</f>
        <v>König</v>
      </c>
      <c r="C149" s="33" t="str">
        <f>IF('R. 6.1  - Junioren U19'!G5="",'R. 6.1  - Junioren U19'!F5,'R. 6.1  - Junioren U19'!G5)</f>
        <v>Saikls Junior Crossteam</v>
      </c>
      <c r="D149"/>
    </row>
    <row r="150" spans="1:4" ht="12.75">
      <c r="A150" s="32" t="str">
        <f>'R. 6.1  - Junioren U19'!B6</f>
        <v>Steffen</v>
      </c>
      <c r="B150" s="32" t="str">
        <f>'R. 6.1  - Junioren U19'!C6</f>
        <v>Müller</v>
      </c>
      <c r="C150" s="33" t="str">
        <f>IF('R. 6.1  - Junioren U19'!G6="",'R. 6.1  - Junioren U19'!F6,'R. 6.1  - Junioren U19'!G6)</f>
        <v>RC Endspurt Herford 1954 e.V.</v>
      </c>
      <c r="D150" s="35"/>
    </row>
    <row r="151" spans="1:4" ht="12.75">
      <c r="A151" s="32" t="str">
        <f>'R. 6.1  - Junioren U19'!B7</f>
        <v>Yannick</v>
      </c>
      <c r="B151" s="32" t="str">
        <f>'R. 6.1  - Junioren U19'!C7</f>
        <v>Gruner</v>
      </c>
      <c r="C151" s="33" t="str">
        <f>IF('R. 6.1  - Junioren U19'!G7="",'R. 6.1  - Junioren U19'!F7,'R. 6.1  - Junioren U19'!G7)</f>
        <v>RC Endspurt Herford 1954 e.V.</v>
      </c>
      <c r="D151" s="35"/>
    </row>
    <row r="152" spans="1:4" ht="12.75">
      <c r="A152" s="32" t="str">
        <f>'R. 6.1  - Junioren U19'!B8</f>
        <v>Johannes</v>
      </c>
      <c r="B152" s="32" t="str">
        <f>'R. 6.1  - Junioren U19'!C8</f>
        <v>Siemermann</v>
      </c>
      <c r="C152" s="33" t="str">
        <f>IF('R. 6.1  - Junioren U19'!G8="",'R. 6.1  - Junioren U19'!F8,'R. 6.1  - Junioren U19'!G8)</f>
        <v>Felt Cyclo-Cross Team/Elite</v>
      </c>
      <c r="D152"/>
    </row>
    <row r="153" spans="1:3" ht="12.75">
      <c r="A153" s="32" t="str">
        <f>'R. 6.1  - Junioren U19'!B9</f>
        <v>Tobias</v>
      </c>
      <c r="B153" s="32" t="str">
        <f>'R. 6.1  - Junioren U19'!C9</f>
        <v>Bremser</v>
      </c>
      <c r="C153" s="33" t="str">
        <f>IF('R. 6.1  - Junioren U19'!G9="",'R. 6.1  - Junioren U19'!F9,'R. 6.1  - Junioren U19'!G9)</f>
        <v>RSC Wiesbaden</v>
      </c>
    </row>
    <row r="154" spans="1:3" ht="12.75">
      <c r="A154" s="32" t="str">
        <f>'R. 6.1  - Junioren U19'!B10</f>
        <v>Max</v>
      </c>
      <c r="B154" s="32" t="str">
        <f>'R. 6.1  - Junioren U19'!C10</f>
        <v>Lindenau</v>
      </c>
      <c r="C154" s="33" t="str">
        <f>IF('R. 6.1  - Junioren U19'!G10="",'R. 6.1  - Junioren U19'!F10,'R. 6.1  - Junioren U19'!G10)</f>
        <v>RV Germania Hamburg v. 1923 e.V.</v>
      </c>
    </row>
    <row r="155" spans="1:3" ht="12.75">
      <c r="A155" s="32" t="str">
        <f>'R. 6.1  - Junioren U19'!B11</f>
        <v>Felix</v>
      </c>
      <c r="B155" s="32" t="str">
        <f>'R. 6.1  - Junioren U19'!C11</f>
        <v>Drumm</v>
      </c>
      <c r="C155" s="33" t="str">
        <f>IF('R. 6.1  - Junioren U19'!G11="",'R. 6.1  - Junioren U19'!F11,'R. 6.1  - Junioren U19'!G11)</f>
        <v>Saikls Junior Crossteam</v>
      </c>
    </row>
    <row r="156" spans="1:3" ht="12.75">
      <c r="A156" s="32" t="str">
        <f>'R. 6.1  - Junioren U19'!B12</f>
        <v>Lucas</v>
      </c>
      <c r="B156" s="32" t="str">
        <f>'R. 6.1  - Junioren U19'!C12</f>
        <v>Wollenhaupt</v>
      </c>
      <c r="C156" s="33" t="str">
        <f>IF('R. 6.1  - Junioren U19'!G12="",'R. 6.1  - Junioren U19'!F12,'R. 6.1  - Junioren U19'!G12)</f>
        <v>RSC le loup Köln-Rath e.V.</v>
      </c>
    </row>
    <row r="157" spans="1:3" ht="12.75">
      <c r="A157" s="32" t="str">
        <f>'R. 6.1  - Junioren U19'!B13</f>
        <v>Lucas</v>
      </c>
      <c r="B157" s="32" t="str">
        <f>'R. 6.1  - Junioren U19'!C13</f>
        <v>Carstensen</v>
      </c>
      <c r="C157" s="33" t="str">
        <f>IF('R. 6.1  - Junioren U19'!G13="",'R. 6.1  - Junioren U19'!F13,'R. 6.1  - Junioren U19'!G13)</f>
        <v>Stevens U19 Racing Team</v>
      </c>
    </row>
    <row r="158" spans="1:3" ht="12.75">
      <c r="A158" s="32" t="str">
        <f>'R. 6.1  - Junioren U19'!B14</f>
        <v>Lukas</v>
      </c>
      <c r="B158" s="32" t="str">
        <f>'R. 6.1  - Junioren U19'!C14</f>
        <v>Lange</v>
      </c>
      <c r="C158" s="33" t="str">
        <f>IF('R. 6.1  - Junioren U19'!G14="",'R. 6.1  - Junioren U19'!F14,'R. 6.1  - Junioren U19'!G14)</f>
        <v>Stricker Cycle Team</v>
      </c>
    </row>
    <row r="159" spans="1:3" ht="12.75">
      <c r="A159" s="32" t="str">
        <f>'R. 6.1  - Junioren U19'!B15</f>
        <v>Christian</v>
      </c>
      <c r="B159" s="32" t="str">
        <f>'R. 6.1  - Junioren U19'!C15</f>
        <v>Ehrke</v>
      </c>
      <c r="C159" s="33" t="str">
        <f>IF('R. 6.1  - Junioren U19'!G15="",'R. 6.1  - Junioren U19'!F15,'R. 6.1  - Junioren U19'!G15)</f>
        <v>Berner-Bikes.com + Compression-x.de</v>
      </c>
    </row>
    <row r="160" spans="1:3" ht="12.75">
      <c r="A160" s="32" t="str">
        <f>'R. 6.1  - Junioren U19'!B16</f>
        <v>Luis Bodo</v>
      </c>
      <c r="B160" s="32" t="str">
        <f>'R. 6.1  - Junioren U19'!C16</f>
        <v>Pechtl</v>
      </c>
      <c r="C160" s="33" t="str">
        <f>IF('R. 6.1  - Junioren U19'!G16="",'R. 6.1  - Junioren U19'!F16,'R. 6.1  - Junioren U19'!G16)</f>
        <v>RSG Nordheide e.V.</v>
      </c>
    </row>
    <row r="161" spans="1:3" ht="12.75">
      <c r="A161" s="32" t="str">
        <f>'R. 6.1  - Junioren U19'!B17</f>
        <v>Frederik</v>
      </c>
      <c r="B161" s="32" t="str">
        <f>'R. 6.1  - Junioren U19'!C17</f>
        <v>Deppmeier</v>
      </c>
      <c r="C161" s="33" t="str">
        <f>IF('R. 6.1  - Junioren U19'!G17="",'R. 6.1  - Junioren U19'!F17,'R. 6.1  - Junioren U19'!G17)</f>
        <v>MTV Bad Bevensen</v>
      </c>
    </row>
    <row r="162" spans="1:3" ht="12.75">
      <c r="A162" s="32" t="str">
        <f>'R. 6.1  - Junioren U19'!B18</f>
        <v>Justin</v>
      </c>
      <c r="B162" s="32" t="str">
        <f>'R. 6.1  - Junioren U19'!C18</f>
        <v>Rudolph</v>
      </c>
      <c r="C162" s="33" t="str">
        <f>IF('R. 6.1  - Junioren U19'!G18="",'R. 6.1  - Junioren U19'!F18,'R. 6.1  - Junioren U19'!G18)</f>
        <v>Team Jenatec</v>
      </c>
    </row>
    <row r="163" spans="1:3" ht="12.75">
      <c r="A163" s="32" t="str">
        <f>'R. 6.1  - Junioren U19'!B19</f>
        <v>Andre</v>
      </c>
      <c r="B163" s="32" t="str">
        <f>'R. 6.1  - Junioren U19'!C19</f>
        <v>Plagemann</v>
      </c>
      <c r="C163" s="33" t="str">
        <f>IF('R. 6.1  - Junioren U19'!G19="",'R. 6.1  - Junioren U19'!F19,'R. 6.1  - Junioren U19'!G19)</f>
        <v>PRC Emsstern Rheine</v>
      </c>
    </row>
    <row r="164" spans="1:3" ht="12.75">
      <c r="A164" s="32" t="str">
        <f>'R. 6.1  - Junioren U19'!B20</f>
        <v>Jacob</v>
      </c>
      <c r="B164" s="32" t="str">
        <f>'R. 6.1  - Junioren U19'!C20</f>
        <v>Cords</v>
      </c>
      <c r="C164" s="33" t="str">
        <f>IF('R. 6.1  - Junioren U19'!G20="",'R. 6.1  - Junioren U19'!F20,'R. 6.1  - Junioren U19'!G20)</f>
        <v>Harvestehuder RSV v. 1909</v>
      </c>
    </row>
    <row r="165" spans="1:3" ht="12.75">
      <c r="A165" s="32" t="str">
        <f>'R. 6.1  - Junioren U19'!B21</f>
        <v>Jakob</v>
      </c>
      <c r="B165" s="32" t="str">
        <f>'R. 6.1  - Junioren U19'!C21</f>
        <v>Britz</v>
      </c>
      <c r="C165" s="33" t="str">
        <f>IF('R. 6.1  - Junioren U19'!G21="",'R. 6.1  - Junioren U19'!F21,'R. 6.1  - Junioren U19'!G21)</f>
        <v>Radlerfreunde Homburg e.V.</v>
      </c>
    </row>
    <row r="166" spans="1:3" ht="12.75">
      <c r="A166" s="32" t="str">
        <f>'R. 6.1  - Junioren U19'!B22</f>
        <v>Manuel</v>
      </c>
      <c r="B166" s="32" t="str">
        <f>'R. 6.1  - Junioren U19'!C22</f>
        <v>Müller</v>
      </c>
      <c r="C166" s="33" t="str">
        <f>IF('R. 6.1  - Junioren U19'!G22="",'R. 6.1  - Junioren U19'!F22,'R. 6.1  - Junioren U19'!G22)</f>
        <v>RSV Rheinstolz Wyhl e.V.</v>
      </c>
    </row>
    <row r="167" spans="1:3" ht="12.75">
      <c r="A167" s="32" t="str">
        <f>'R. 6.1  - Junioren U19'!B23</f>
        <v>Patrick</v>
      </c>
      <c r="B167" s="32" t="str">
        <f>'R. 6.1  - Junioren U19'!C23</f>
        <v>Olberding</v>
      </c>
      <c r="C167" s="33" t="str">
        <f>IF('R. 6.1  - Junioren U19'!G23="",'R. 6.1  - Junioren U19'!F23,'R. 6.1  - Junioren U19'!G23)</f>
        <v>RSG Lohne-Vechta e.V.</v>
      </c>
    </row>
    <row r="168" spans="1:3" ht="12.75">
      <c r="A168" s="32" t="str">
        <f>'R. 6.1  - Junioren U19'!B24</f>
        <v>Oliver</v>
      </c>
      <c r="B168" s="32" t="str">
        <f>'R. 6.1  - Junioren U19'!C24</f>
        <v>Panse</v>
      </c>
      <c r="C168" s="33" t="str">
        <f>IF('R. 6.1  - Junioren U19'!G24="",'R. 6.1  - Junioren U19'!F24,'R. 6.1  - Junioren U19'!G24)</f>
        <v>RSC Waltershausen-Gotha e.V.</v>
      </c>
    </row>
    <row r="169" spans="1:3" ht="12.75">
      <c r="A169" s="32" t="str">
        <f>'R. 6.1  - Junioren U19'!B25</f>
        <v>Hubert</v>
      </c>
      <c r="B169" s="32" t="str">
        <f>'R. 6.1  - Junioren U19'!C25</f>
        <v>Kozlowski</v>
      </c>
      <c r="C169" s="33" t="str">
        <f>IF('R. 6.1  - Junioren U19'!G25="",'R. 6.1  - Junioren U19'!F25,'R. 6.1  - Junioren U19'!G25)</f>
        <v>RSV Braunschweig 1923 e.V.</v>
      </c>
    </row>
    <row r="170" spans="1:3" ht="12.75">
      <c r="A170" s="32" t="str">
        <f>'R. 6.1  - Junioren U19'!B26</f>
        <v>Jan-Ole</v>
      </c>
      <c r="B170" s="32" t="str">
        <f>'R. 6.1  - Junioren U19'!C26</f>
        <v>Schrader</v>
      </c>
      <c r="C170" s="33" t="str">
        <f>IF('R. 6.1  - Junioren U19'!G26="",'R. 6.1  - Junioren U19'!F26,'R. 6.1  - Junioren U19'!G26)</f>
        <v>RSG Nordheide e.V.</v>
      </c>
    </row>
    <row r="171" spans="1:3" ht="12.75">
      <c r="A171" s="32" t="str">
        <f>'R. 6.1  - Junioren U19'!B27</f>
        <v>David</v>
      </c>
      <c r="B171" s="32" t="str">
        <f>'R. 6.1  - Junioren U19'!C27</f>
        <v>Sadowsky</v>
      </c>
      <c r="C171" s="33" t="str">
        <f>IF('R. 6.1  - Junioren U19'!G27="",'R. 6.1  - Junioren U19'!F27,'R. 6.1  - Junioren U19'!G27)</f>
        <v>B.O.C FUJI Racing Team</v>
      </c>
    </row>
    <row r="172" spans="1:3" ht="12.75">
      <c r="A172" s="32" t="str">
        <f>'R. 6.1  - Junioren U19'!B28</f>
        <v>Jonas</v>
      </c>
      <c r="B172" s="32" t="str">
        <f>'R. 6.1  - Junioren U19'!C28</f>
        <v>Hablitzel</v>
      </c>
      <c r="C172" s="33" t="str">
        <f>IF('R. 6.1  - Junioren U19'!G28="",'R. 6.1  - Junioren U19'!F28,'R. 6.1  - Junioren U19'!G28)</f>
        <v>RV Pfeil Magstadt 1905 e.V.</v>
      </c>
    </row>
    <row r="175" spans="1:3" ht="15.75">
      <c r="A175" s="26" t="s">
        <v>121</v>
      </c>
      <c r="B175" s="30" t="str">
        <f>Übersicht!C17</f>
        <v>13:31 Uhr </v>
      </c>
      <c r="C175" s="27" t="s">
        <v>122</v>
      </c>
    </row>
    <row r="176" spans="1:3" ht="15.75">
      <c r="A176" s="28" t="s">
        <v>87</v>
      </c>
      <c r="B176" s="28" t="s">
        <v>86</v>
      </c>
      <c r="C176" s="28" t="s">
        <v>92</v>
      </c>
    </row>
    <row r="177" spans="1:3" ht="12.75">
      <c r="A177" s="32" t="str">
        <f>'R. 6.2  - Frauen Elite'!B5</f>
        <v>Gesa</v>
      </c>
      <c r="B177" s="32" t="str">
        <f>'R. 6.2  - Frauen Elite'!C5</f>
        <v>Brüchmann</v>
      </c>
      <c r="C177" s="33" t="str">
        <f>IF('R. 6.2  - Frauen Elite'!G5="",'R. 6.2  - Frauen Elite'!F5,'R. 6.2  - Frauen Elite'!G5)</f>
        <v>www.Stevens-1a-Crossteam.de</v>
      </c>
    </row>
    <row r="178" spans="1:3" ht="12.75">
      <c r="A178" s="32" t="str">
        <f>'R. 6.2  - Frauen Elite'!B6</f>
        <v>Sabrina</v>
      </c>
      <c r="B178" s="32" t="str">
        <f>'R. 6.2  - Frauen Elite'!C6</f>
        <v>Schweizer</v>
      </c>
      <c r="C178" s="33" t="str">
        <f>IF('R. 6.2  - Frauen Elite'!G6="",'R. 6.2  - Frauen Elite'!F6,'R. 6.2  - Frauen Elite'!G6)</f>
        <v>Focus MIG Team</v>
      </c>
    </row>
    <row r="179" spans="1:3" ht="12.75">
      <c r="A179" s="32" t="str">
        <f>'R. 6.2  - Frauen Elite'!B7</f>
        <v>Susanne</v>
      </c>
      <c r="B179" s="32" t="str">
        <f>'R. 6.2  - Frauen Elite'!C7</f>
        <v>Juranek</v>
      </c>
      <c r="C179" s="33" t="str">
        <f>IF('R. 6.2  - Frauen Elite'!G7="",'R. 6.2  - Frauen Elite'!F7,'R. 6.2  - Frauen Elite'!G7)</f>
        <v>www.Stevens-1a-Crossteam.de</v>
      </c>
    </row>
    <row r="180" spans="1:3" ht="12.75">
      <c r="A180" s="32" t="str">
        <f>'R. 6.2  - Frauen Elite'!B8</f>
        <v>Liv-Susanne</v>
      </c>
      <c r="B180" s="32" t="str">
        <f>'R. 6.2  - Frauen Elite'!C8</f>
        <v>Bachmann</v>
      </c>
      <c r="C180" s="33" t="str">
        <f>IF('R. 6.2  - Frauen Elite'!G8="",'R. 6.2  - Frauen Elite'!F8,'R. 6.2  - Frauen Elite'!G8)</f>
        <v>www.Stevens-1a-Crossteam.de</v>
      </c>
    </row>
    <row r="181" spans="1:3" ht="12.75">
      <c r="A181" s="32" t="str">
        <f>'R. 6.2  - Frauen Elite'!B9</f>
        <v>Doris</v>
      </c>
      <c r="B181" s="32" t="str">
        <f>'R. 6.2  - Frauen Elite'!C9</f>
        <v>Steenfatt</v>
      </c>
      <c r="C181" s="33" t="str">
        <f>IF('R. 6.2  - Frauen Elite'!G9="",'R. 6.2  - Frauen Elite'!F9,'R. 6.2  - Frauen Elite'!G9)</f>
        <v>Focus BAD SALZDETFURTH racing</v>
      </c>
    </row>
    <row r="182" spans="1:3" ht="12.75">
      <c r="A182" s="32" t="str">
        <f>'R. 6.2  - Frauen Elite'!B10</f>
        <v>Lisa</v>
      </c>
      <c r="B182" s="32" t="str">
        <f>'R. 6.2  - Frauen Elite'!C10</f>
        <v>Heckmann</v>
      </c>
      <c r="C182" s="33" t="str">
        <f>IF('R. 6.2  - Frauen Elite'!G10="",'R. 6.2  - Frauen Elite'!F10,'R. 6.2  - Frauen Elite'!G10)</f>
        <v>Berner-Bikes.de + Lightweight.info</v>
      </c>
    </row>
    <row r="183" spans="1:3" ht="12.75">
      <c r="A183" s="32" t="str">
        <f>'R. 6.2  - Frauen Elite'!B11</f>
        <v>Bettina</v>
      </c>
      <c r="B183" s="32" t="str">
        <f>'R. 6.2  - Frauen Elite'!C11</f>
        <v>Lambracht</v>
      </c>
      <c r="C183" s="33" t="str">
        <f>IF('R. 6.2  - Frauen Elite'!G11="",'R. 6.2  - Frauen Elite'!F11,'R. 6.2  - Frauen Elite'!G11)</f>
        <v>RC Sprintax Bielefeld</v>
      </c>
    </row>
    <row r="184" spans="1:3" ht="12.75">
      <c r="A184" s="32" t="str">
        <f>'R. 6.2  - Frauen Elite'!B12</f>
        <v>Nicole</v>
      </c>
      <c r="B184" s="32" t="str">
        <f>'R. 6.2  - Frauen Elite'!C12</f>
        <v>Walker-Olberding</v>
      </c>
      <c r="C184" s="33" t="str">
        <f>IF('R. 6.2  - Frauen Elite'!G12="",'R. 6.2  - Frauen Elite'!F12,'R. 6.2  - Frauen Elite'!G12)</f>
        <v>RSG Lohne-Vechta e.V.</v>
      </c>
    </row>
    <row r="185" spans="1:3" ht="12.75">
      <c r="A185" s="32" t="str">
        <f>'R. 6.2  - Frauen Elite'!B13</f>
        <v>Manja</v>
      </c>
      <c r="B185" s="32" t="str">
        <f>'R. 6.2  - Frauen Elite'!C13</f>
        <v>Wall</v>
      </c>
      <c r="C185" s="33" t="str">
        <f>IF('R. 6.2  - Frauen Elite'!G13="",'R. 6.2  - Frauen Elite'!F13,'R. 6.2  - Frauen Elite'!G13)</f>
        <v>RSV Bruchhausen-Vilsen v.1989 e.V.</v>
      </c>
    </row>
    <row r="186" spans="1:3" ht="12.75">
      <c r="A186" s="32" t="str">
        <f>'R. 6.2  - Frauen Elite'!B14</f>
        <v>Nicole</v>
      </c>
      <c r="B186" s="32" t="str">
        <f>'R. 6.2  - Frauen Elite'!C14</f>
        <v>Arendt</v>
      </c>
      <c r="C186" s="33" t="str">
        <f>IF('R. 6.2  - Frauen Elite'!G14="",'R. 6.2  - Frauen Elite'!F14,'R. 6.2  - Frauen Elite'!G14)</f>
        <v>RSV Braunschweig 1923 e.V.</v>
      </c>
    </row>
    <row r="187" spans="1:3" ht="12.75">
      <c r="A187" s="32" t="str">
        <f>'R. 6.2  - Frauen Elite'!B15</f>
        <v>Stefanie</v>
      </c>
      <c r="B187" s="32" t="str">
        <f>'R. 6.2  - Frauen Elite'!C15</f>
        <v>Paul</v>
      </c>
      <c r="C187" s="33" t="str">
        <f>IF('R. 6.2  - Frauen Elite'!G15="",'R. 6.2  - Frauen Elite'!F15,'R. 6.2  - Frauen Elite'!G15)</f>
        <v>RSG Hannover e.V.</v>
      </c>
    </row>
    <row r="188" spans="1:3" ht="12.75">
      <c r="A188" s="32" t="str">
        <f>'R. 6.2  - Frauen Elite'!B16</f>
        <v>Julia</v>
      </c>
      <c r="B188" s="32" t="str">
        <f>'R. 6.2  - Frauen Elite'!C16</f>
        <v>Holzknecht</v>
      </c>
      <c r="C188" s="33" t="str">
        <f>IF('R. 6.2  - Frauen Elite'!G16="",'R. 6.2  - Frauen Elite'!F16,'R. 6.2  - Frauen Elite'!G16)</f>
        <v>Team Flussfisch, Bertram &amp; Römer</v>
      </c>
    </row>
    <row r="189" spans="1:3" ht="12.75">
      <c r="A189" s="32" t="str">
        <f>'R. 6.2  - Frauen Elite'!B17</f>
        <v>Anne-Josephe</v>
      </c>
      <c r="B189" s="32" t="str">
        <f>'R. 6.2  - Frauen Elite'!C17</f>
        <v>Bertram</v>
      </c>
      <c r="C189" s="33" t="str">
        <f>IF('R. 6.2  - Frauen Elite'!G17="",'R. 6.2  - Frauen Elite'!F17,'R. 6.2  - Frauen Elite'!G17)</f>
        <v>Team Flussfisch, Bertram &amp; Römer</v>
      </c>
    </row>
    <row r="190" spans="1:3" ht="12.75">
      <c r="A190" s="32" t="str">
        <f>'R. 6.2  - Frauen Elite'!B18</f>
        <v>Yvonne</v>
      </c>
      <c r="B190" s="32" t="str">
        <f>'R. 6.2  - Frauen Elite'!C18</f>
        <v>Schröder</v>
      </c>
      <c r="C190" s="33" t="str">
        <f>IF('R. 6.2  - Frauen Elite'!G18="",'R. 6.2  - Frauen Elite'!F18,'R. 6.2  - Frauen Elite'!G18)</f>
        <v>RC Endspurt Herford 1954 e.V.</v>
      </c>
    </row>
    <row r="191" spans="1:3" ht="12.75">
      <c r="A191" s="32" t="str">
        <f>'R. 6.2  - Frauen Elite'!B19</f>
        <v>Lisa</v>
      </c>
      <c r="B191" s="32" t="str">
        <f>'R. 6.2  - Frauen Elite'!C19</f>
        <v>Müller-Ott</v>
      </c>
      <c r="C191" s="33" t="str">
        <f>IF('R. 6.2  - Frauen Elite'!G19="",'R. 6.2  - Frauen Elite'!F19,'R. 6.2  - Frauen Elite'!G19)</f>
        <v>www.Stevens-1a-Crossteam.de</v>
      </c>
    </row>
    <row r="194" spans="1:3" ht="15.75">
      <c r="A194" s="26" t="s">
        <v>123</v>
      </c>
      <c r="B194" s="30" t="str">
        <f>Übersicht!C18</f>
        <v>13:31 Uhr </v>
      </c>
      <c r="C194" s="27" t="s">
        <v>124</v>
      </c>
    </row>
    <row r="195" spans="1:3" ht="15.75">
      <c r="A195" s="28" t="s">
        <v>87</v>
      </c>
      <c r="B195" s="28" t="s">
        <v>86</v>
      </c>
      <c r="C195" s="28" t="s">
        <v>92</v>
      </c>
    </row>
    <row r="196" spans="1:3" ht="12.75">
      <c r="A196" s="29" t="str">
        <f>'R. 6.3  - Juniorinnen U19'!B5</f>
        <v>Lisa</v>
      </c>
      <c r="B196" s="29" t="str">
        <f>'R. 6.3  - Juniorinnen U19'!C5</f>
        <v>Schaub</v>
      </c>
      <c r="C196" s="29" t="str">
        <f>IF('R. 6.3  - Juniorinnen U19'!G5="",'R. 6.3  - Juniorinnen U19'!F5,'R. 6.3  - Juniorinnen U19'!G5)</f>
        <v>Rsc Neustadt</v>
      </c>
    </row>
    <row r="197" spans="1:3" ht="12.75">
      <c r="A197" s="29" t="str">
        <f>'R. 6.3  - Juniorinnen U19'!B6</f>
        <v>Cindy</v>
      </c>
      <c r="B197" s="29" t="str">
        <f>'R. 6.3  - Juniorinnen U19'!C6</f>
        <v>Hoffmann</v>
      </c>
      <c r="C197" s="29" t="str">
        <f>IF('R. 6.3  - Juniorinnen U19'!G6="",'R. 6.3  - Juniorinnen U19'!F6,'R. 6.3  - Juniorinnen U19'!G6)</f>
        <v>Berner-Bikes.de + Lightweight.info</v>
      </c>
    </row>
    <row r="198" spans="1:3" ht="12.75">
      <c r="A198" s="29" t="str">
        <f>'R. 6.3  - Juniorinnen U19'!B7</f>
        <v>Hannah</v>
      </c>
      <c r="B198" s="29" t="str">
        <f>'R. 6.3  - Juniorinnen U19'!C7</f>
        <v>Britz</v>
      </c>
      <c r="C198" s="29" t="str">
        <f>IF('R. 6.3  - Juniorinnen U19'!G7="",'R. 6.3  - Juniorinnen U19'!F7,'R. 6.3  - Juniorinnen U19'!G7)</f>
        <v>Radlerfreunde Homburg e.V.</v>
      </c>
    </row>
    <row r="199" spans="1:3" ht="12.75">
      <c r="A199" s="29" t="str">
        <f>'R. 6.3  - Juniorinnen U19'!B8</f>
        <v>Jannika</v>
      </c>
      <c r="B199" s="29" t="str">
        <f>'R. 6.3  - Juniorinnen U19'!C8</f>
        <v>Scheuch</v>
      </c>
      <c r="C199" s="29" t="str">
        <f>IF('R. 6.3  - Juniorinnen U19'!G8="",'R. 6.3  - Juniorinnen U19'!F8,'R. 6.3  - Juniorinnen U19'!G8)</f>
        <v>SV Allermöhe e.V.</v>
      </c>
    </row>
    <row r="202" spans="1:3" ht="15.75">
      <c r="A202" s="26" t="s">
        <v>125</v>
      </c>
      <c r="B202" s="30" t="str">
        <f>Übersicht!C19</f>
        <v>14:30 Uhr </v>
      </c>
      <c r="C202" s="27" t="s">
        <v>126</v>
      </c>
    </row>
    <row r="203" spans="1:3" ht="15.75">
      <c r="A203" s="28" t="s">
        <v>87</v>
      </c>
      <c r="B203" s="28" t="s">
        <v>86</v>
      </c>
      <c r="C203" s="28" t="s">
        <v>92</v>
      </c>
    </row>
    <row r="204" spans="1:4" ht="12.75">
      <c r="A204" s="32" t="str">
        <f>'R. 7  - Männer Elite'!B5</f>
        <v>Christoph</v>
      </c>
      <c r="B204" s="32" t="str">
        <f>'R. 7  - Männer Elite'!C5</f>
        <v>Pfingsten</v>
      </c>
      <c r="C204" s="33" t="str">
        <f>IF('R. 7  - Männer Elite'!G5="",'R. 7  - Männer Elite'!F5,'R. 7  - Männer Elite'!G5)</f>
        <v>Cyclingteam De Rijke</v>
      </c>
      <c r="D204"/>
    </row>
    <row r="205" spans="1:4" ht="12.75">
      <c r="A205" s="32" t="str">
        <f>'R. 7  - Männer Elite'!B6</f>
        <v>Johannes</v>
      </c>
      <c r="B205" s="32" t="str">
        <f>'R. 7  - Männer Elite'!C6</f>
        <v>Sickmüller</v>
      </c>
      <c r="C205" s="33" t="str">
        <f>IF('R. 7  - Männer Elite'!G6="",'R. 7  - Männer Elite'!F6,'R. 7  - Männer Elite'!G6)</f>
        <v>Stevens Racing Team</v>
      </c>
      <c r="D205" s="35"/>
    </row>
    <row r="206" spans="1:4" ht="12.75">
      <c r="A206" s="32" t="str">
        <f>'R. 7  - Männer Elite'!B7</f>
        <v>Ole</v>
      </c>
      <c r="B206" s="32" t="str">
        <f>'R. 7  - Männer Elite'!C7</f>
        <v>Quast</v>
      </c>
      <c r="C206" s="33" t="str">
        <f>IF('R. 7  - Männer Elite'!G7="",'R. 7  - Männer Elite'!F7,'R. 7  - Männer Elite'!G7)</f>
        <v>Stevens Racing Team</v>
      </c>
      <c r="D206"/>
    </row>
    <row r="207" spans="1:4" ht="12.75">
      <c r="A207" s="32" t="str">
        <f>'R. 7  - Männer Elite'!B8</f>
        <v>Sebastian</v>
      </c>
      <c r="B207" s="32" t="str">
        <f>'R. 7  - Männer Elite'!C8</f>
        <v>Hannöver</v>
      </c>
      <c r="C207" s="33" t="str">
        <f>IF('R. 7  - Männer Elite'!G8="",'R. 7  - Männer Elite'!F8,'R. 7  - Männer Elite'!G8)</f>
        <v>Felt Cyclo-Cross Team/Elite</v>
      </c>
      <c r="D207"/>
    </row>
    <row r="208" spans="1:4" ht="12.75">
      <c r="A208" s="32" t="str">
        <f>'R. 7  - Männer Elite'!B9</f>
        <v>Michael</v>
      </c>
      <c r="B208" s="32" t="str">
        <f>'R. 7  - Männer Elite'!C9</f>
        <v>Schweizer</v>
      </c>
      <c r="C208" s="33" t="str">
        <f>IF('R. 7  - Männer Elite'!G9="",'R. 7  - Männer Elite'!F9,'R. 7  - Männer Elite'!G9)</f>
        <v>Stevens Racing Team</v>
      </c>
      <c r="D208" s="35"/>
    </row>
    <row r="209" spans="1:4" ht="12.75">
      <c r="A209" s="32" t="str">
        <f>'R. 7  - Männer Elite'!B10</f>
        <v>Toni</v>
      </c>
      <c r="B209" s="32" t="str">
        <f>'R. 7  - Männer Elite'!C10</f>
        <v>Bretschneider</v>
      </c>
      <c r="C209" s="33" t="str">
        <f>IF('R. 7  - Männer Elite'!G10="",'R. 7  - Männer Elite'!F10,'R. 7  - Männer Elite'!G10)</f>
        <v>Stevens Racing Team</v>
      </c>
      <c r="D209"/>
    </row>
    <row r="210" spans="1:3" ht="12.75">
      <c r="A210" s="32" t="str">
        <f>'R. 7  - Männer Elite'!B11</f>
        <v>Fabian</v>
      </c>
      <c r="B210" s="32" t="str">
        <f>'R. 7  - Männer Elite'!C11</f>
        <v>Brzezinski</v>
      </c>
      <c r="C210" s="33" t="str">
        <f>IF('R. 7  - Männer Elite'!G11="",'R. 7  - Männer Elite'!F11,'R. 7  - Männer Elite'!G11)</f>
        <v>Igas Wendland</v>
      </c>
    </row>
    <row r="211" spans="1:3" ht="12.75">
      <c r="A211" s="32" t="str">
        <f>'R. 7  - Männer Elite'!B12</f>
        <v>Sven</v>
      </c>
      <c r="B211" s="32" t="str">
        <f>'R. 7  - Männer Elite'!C12</f>
        <v>Kuschla</v>
      </c>
      <c r="C211" s="33" t="str">
        <f>IF('R. 7  - Männer Elite'!G12="",'R. 7  - Männer Elite'!F12,'R. 7  - Männer Elite'!G12)</f>
        <v>Gunsha - Racingteam Elite</v>
      </c>
    </row>
    <row r="212" spans="1:3" ht="12.75">
      <c r="A212" s="32" t="str">
        <f>'R. 7  - Männer Elite'!B13</f>
        <v>Sascha</v>
      </c>
      <c r="B212" s="32" t="str">
        <f>'R. 7  - Männer Elite'!C13</f>
        <v>Wagner</v>
      </c>
      <c r="C212" s="33" t="str">
        <f>IF('R. 7  - Männer Elite'!G13="",'R. 7  - Männer Elite'!F13,'R. 7  - Männer Elite'!G13)</f>
        <v>Team action line</v>
      </c>
    </row>
    <row r="213" spans="1:3" ht="12.75">
      <c r="A213" s="32" t="str">
        <f>'R. 7  - Männer Elite'!B14</f>
        <v>Enno</v>
      </c>
      <c r="B213" s="32" t="str">
        <f>'R. 7  - Männer Elite'!C14</f>
        <v>Quast</v>
      </c>
      <c r="C213" s="33" t="str">
        <f>IF('R. 7  - Männer Elite'!G14="",'R. 7  - Männer Elite'!F14,'R. 7  - Männer Elite'!G14)</f>
        <v>Stevens Racing Team</v>
      </c>
    </row>
    <row r="214" spans="1:3" ht="12.75">
      <c r="A214" s="32" t="str">
        <f>'R. 7  - Männer Elite'!B15</f>
        <v>Tim</v>
      </c>
      <c r="B214" s="32" t="str">
        <f>'R. 7  - Männer Elite'!C15</f>
        <v>Rieckmann</v>
      </c>
      <c r="C214" s="33" t="str">
        <f>IF('R. 7  - Männer Elite'!G15="",'R. 7  - Männer Elite'!F15,'R. 7  - Männer Elite'!G15)</f>
        <v>RSG Nordheide e.V.</v>
      </c>
    </row>
    <row r="215" spans="1:3" ht="12.75">
      <c r="A215" s="32" t="str">
        <f>'R. 7  - Männer Elite'!B16</f>
        <v>Thomas</v>
      </c>
      <c r="B215" s="32" t="str">
        <f>'R. 7  - Männer Elite'!C16</f>
        <v>Lechermann</v>
      </c>
      <c r="C215" s="33" t="str">
        <f>IF('R. 7  - Männer Elite'!G16="",'R. 7  - Männer Elite'!F16,'R. 7  - Männer Elite'!G16)</f>
        <v>100ciclisti.com/Crossteam</v>
      </c>
    </row>
    <row r="216" spans="1:3" ht="12.75">
      <c r="A216" s="32" t="str">
        <f>'R. 7  - Männer Elite'!B17</f>
        <v>Roman</v>
      </c>
      <c r="B216" s="32" t="str">
        <f>'R. 7  - Männer Elite'!C17</f>
        <v>Sedlmair</v>
      </c>
      <c r="C216" s="33" t="str">
        <f>IF('R. 7  - Männer Elite'!G17="",'R. 7  - Männer Elite'!F17,'R. 7  - Männer Elite'!G17)</f>
        <v>RSV Schwalbe Ellmendingen e.V.</v>
      </c>
    </row>
    <row r="217" spans="1:3" ht="12.75">
      <c r="A217" s="32" t="str">
        <f>'R. 7  - Männer Elite'!B18</f>
        <v>Julian</v>
      </c>
      <c r="B217" s="32" t="str">
        <f>'R. 7  - Männer Elite'!C18</f>
        <v>Lehmann</v>
      </c>
      <c r="C217" s="33" t="str">
        <f>IF('R. 7  - Männer Elite'!G18="",'R. 7  - Männer Elite'!F18,'R. 7  - Männer Elite'!G18)</f>
        <v>Stevens Racing Team</v>
      </c>
    </row>
    <row r="218" spans="1:3" ht="12.75">
      <c r="A218" s="32" t="str">
        <f>'R. 7  - Männer Elite'!B19</f>
        <v>Tobias</v>
      </c>
      <c r="B218" s="32" t="str">
        <f>'R. 7  - Männer Elite'!C19</f>
        <v>Deprie</v>
      </c>
      <c r="C218" s="33" t="str">
        <f>IF('R. 7  - Männer Elite'!G19="",'R. 7  - Männer Elite'!F19,'R. 7  - Männer Elite'!G19)</f>
        <v>Harvestehuder RV 1909 e.V.</v>
      </c>
    </row>
    <row r="219" spans="1:3" ht="12.75">
      <c r="A219" s="32" t="str">
        <f>'R. 7  - Männer Elite'!B20</f>
        <v>Achim</v>
      </c>
      <c r="B219" s="32" t="str">
        <f>'R. 7  - Männer Elite'!C20</f>
        <v>Scholz</v>
      </c>
      <c r="C219" s="33" t="str">
        <f>IF('R. 7  - Männer Elite'!G20="",'R. 7  - Männer Elite'!F20,'R. 7  - Männer Elite'!G20)</f>
        <v>Warsteiner All Terrain Team e.V.</v>
      </c>
    </row>
    <row r="220" spans="1:3" ht="12.75">
      <c r="A220" s="32" t="str">
        <f>'R. 7  - Männer Elite'!B21</f>
        <v>Max</v>
      </c>
      <c r="B220" s="32" t="str">
        <f>'R. 7  - Männer Elite'!C21</f>
        <v>Walsleben</v>
      </c>
      <c r="C220" s="33" t="str">
        <f>IF('R. 7  - Männer Elite'!G21="",'R. 7  - Männer Elite'!F21,'R. 7  - Männer Elite'!G21)</f>
        <v>Team Jenatec</v>
      </c>
    </row>
    <row r="221" spans="1:3" ht="12.75">
      <c r="A221" s="32" t="str">
        <f>'R. 7  - Männer Elite'!B22</f>
        <v>Thomas</v>
      </c>
      <c r="B221" s="32" t="str">
        <f>'R. 7  - Männer Elite'!C22</f>
        <v>Hannöver</v>
      </c>
      <c r="C221" s="33" t="str">
        <f>IF('R. 7  - Männer Elite'!G22="",'R. 7  - Männer Elite'!F22,'R. 7  - Männer Elite'!G22)</f>
        <v>Felt Cyclo-Cross Team/Elite</v>
      </c>
    </row>
    <row r="222" spans="1:3" ht="12.75">
      <c r="A222" s="32" t="str">
        <f>'R. 7  - Männer Elite'!B23</f>
        <v>Severin</v>
      </c>
      <c r="B222" s="32" t="str">
        <f>'R. 7  - Männer Elite'!C23</f>
        <v>Schweisguth</v>
      </c>
      <c r="C222" s="33" t="str">
        <f>IF('R. 7  - Männer Elite'!G23="",'R. 7  - Männer Elite'!F23,'R. 7  - Männer Elite'!G23)</f>
        <v>100ciclisti.com/Crossteam</v>
      </c>
    </row>
    <row r="223" spans="1:3" ht="12.75">
      <c r="A223" s="32" t="str">
        <f>'R. 7  - Männer Elite'!B24</f>
        <v>Barry</v>
      </c>
      <c r="B223" s="32" t="str">
        <f>'R. 7  - Männer Elite'!C24</f>
        <v>Hayes</v>
      </c>
      <c r="C223" s="33" t="str">
        <f>IF('R. 7  - Männer Elite'!G24="",'R. 7  - Männer Elite'!F24,'R. 7  - Männer Elite'!G24)</f>
        <v>Team Specialized</v>
      </c>
    </row>
    <row r="224" spans="1:3" ht="12.75">
      <c r="A224" s="32" t="str">
        <f>'R. 7  - Männer Elite'!B25</f>
        <v>Alexander</v>
      </c>
      <c r="B224" s="32" t="str">
        <f>'R. 7  - Männer Elite'!C25</f>
        <v>Schlenkrich</v>
      </c>
      <c r="C224" s="33" t="str">
        <f>IF('R. 7  - Männer Elite'!G25="",'R. 7  - Männer Elite'!F25,'R. 7  - Männer Elite'!G25)</f>
        <v>RSG Hannover e.V.</v>
      </c>
    </row>
    <row r="225" spans="1:3" ht="12.75">
      <c r="A225" s="32" t="str">
        <f>'R. 7  - Männer Elite'!B26</f>
        <v>Benjamin</v>
      </c>
      <c r="B225" s="32" t="str">
        <f>'R. 7  - Männer Elite'!C26</f>
        <v>Kuchta</v>
      </c>
      <c r="C225" s="33" t="str">
        <f>IF('R. 7  - Männer Elite'!G26="",'R. 7  - Männer Elite'!F26,'R. 7  - Männer Elite'!G26)</f>
        <v>RRG Bremen e.V.</v>
      </c>
    </row>
    <row r="226" spans="1:3" ht="12.75">
      <c r="A226" s="32" t="str">
        <f>'R. 7  - Männer Elite'!B27</f>
        <v>Florian</v>
      </c>
      <c r="B226" s="32" t="str">
        <f>'R. 7  - Männer Elite'!C27</f>
        <v>Fahr</v>
      </c>
      <c r="C226" s="33" t="str">
        <f>IF('R. 7  - Männer Elite'!G27="",'R. 7  - Männer Elite'!F27,'R. 7  - Männer Elite'!G27)</f>
        <v>Radteam Cöpenick</v>
      </c>
    </row>
    <row r="227" spans="1:3" ht="12.75">
      <c r="A227" s="32" t="e">
        <f>'R. 7  - Männer Elite'!#REF!</f>
        <v>#REF!</v>
      </c>
      <c r="B227" s="32" t="e">
        <f>'R. 7  - Männer Elite'!#REF!</f>
        <v>#REF!</v>
      </c>
      <c r="C227" s="33" t="e">
        <f>IF('R. 7  - Männer Elite'!#REF!="",'R. 7  - Männer Elite'!#REF!,'R. 7  - Männer Elite'!#REF!)</f>
        <v>#REF!</v>
      </c>
    </row>
    <row r="228" spans="1:3" ht="12.75">
      <c r="A228" s="32" t="str">
        <f>'R. 7  - Männer Elite'!B28</f>
        <v>Jörg</v>
      </c>
      <c r="B228" s="32" t="str">
        <f>'R. 7  - Männer Elite'!C28</f>
        <v>Schmidtmann</v>
      </c>
      <c r="C228" s="33" t="str">
        <f>IF('R. 7  - Männer Elite'!G28="",'R. 7  - Männer Elite'!F28,'R. 7  - Männer Elite'!G28)</f>
        <v>Tuspo Weende e.V. Göttingen</v>
      </c>
    </row>
    <row r="229" spans="1:3" ht="12.75">
      <c r="A229" s="32" t="str">
        <f>'R. 7  - Männer Elite'!B29</f>
        <v>Felix</v>
      </c>
      <c r="B229" s="32" t="str">
        <f>'R. 7  - Männer Elite'!C29</f>
        <v>Rieckmann</v>
      </c>
      <c r="C229" s="33" t="str">
        <f>IF('R. 7  - Männer Elite'!G29="",'R. 7  - Männer Elite'!F29,'R. 7  - Männer Elite'!G29)</f>
        <v>Harburger RG e.V.</v>
      </c>
    </row>
    <row r="230" spans="1:3" ht="12.75">
      <c r="A230" s="32" t="str">
        <f>'R. 7  - Männer Elite'!B30</f>
        <v>Olaf</v>
      </c>
      <c r="B230" s="32" t="str">
        <f>'R. 7  - Männer Elite'!C30</f>
        <v>Nützsche</v>
      </c>
      <c r="C230" s="33" t="str">
        <f>IF('R. 7  - Männer Elite'!G30="",'R. 7  - Männer Elite'!F30,'R. 7  - Männer Elite'!G30)</f>
        <v>Focus Bad Salzdetfurth</v>
      </c>
    </row>
    <row r="231" spans="1:3" ht="12.75">
      <c r="A231" s="32" t="str">
        <f>'R. 7  - Männer Elite'!B31</f>
        <v>Christoph</v>
      </c>
      <c r="B231" s="32" t="str">
        <f>'R. 7  - Männer Elite'!C31</f>
        <v>Ambroziak</v>
      </c>
      <c r="C231" s="33" t="str">
        <f>IF('R. 7  - Männer Elite'!G31="",'R. 7  - Männer Elite'!F31,'R. 7  - Männer Elite'!G31)</f>
        <v>Gunsha - Racingteam Elite</v>
      </c>
    </row>
    <row r="232" spans="1:3" ht="12.75">
      <c r="A232" s="32" t="str">
        <f>'R. 7  - Männer Elite'!B32</f>
        <v>Jan-David</v>
      </c>
      <c r="B232" s="32" t="str">
        <f>'R. 7  - Männer Elite'!C32</f>
        <v>Manntz</v>
      </c>
      <c r="C232" s="33" t="str">
        <f>IF('R. 7  - Männer Elite'!G32="",'R. 7  - Männer Elite'!F32,'R. 7  - Männer Elite'!G32)</f>
        <v>SVg. Zehlendorfer Eichhörnchen e.V.</v>
      </c>
    </row>
    <row r="233" spans="1:3" ht="12.75">
      <c r="A233" s="32" t="str">
        <f>'R. 7  - Männer Elite'!B33</f>
        <v>Phil</v>
      </c>
      <c r="B233" s="32" t="str">
        <f>'R. 7  - Männer Elite'!C33</f>
        <v>Herbst</v>
      </c>
      <c r="C233" s="33" t="str">
        <f>IF('R. 7  - Männer Elite'!G33="",'R. 7  - Männer Elite'!F33,'R. 7  - Männer Elite'!G33)</f>
        <v>Team action line</v>
      </c>
    </row>
    <row r="234" spans="1:3" ht="12.75">
      <c r="A234" s="32" t="str">
        <f>'R. 7  - Männer Elite'!B34</f>
        <v>Marcel</v>
      </c>
      <c r="B234" s="32" t="str">
        <f>'R. 7  - Männer Elite'!C34</f>
        <v>Seidel</v>
      </c>
      <c r="C234" s="33" t="str">
        <f>IF('R. 7  - Männer Elite'!G34="",'R. 7  - Männer Elite'!F34,'R. 7  - Männer Elite'!G34)</f>
        <v>Gunsha - Racingteam Elite</v>
      </c>
    </row>
    <row r="235" spans="1:3" ht="12.75">
      <c r="A235" s="32" t="str">
        <f>'R. 7  - Männer Elite'!B35</f>
        <v>Sascha</v>
      </c>
      <c r="B235" s="32" t="str">
        <f>'R. 7  - Männer Elite'!C35</f>
        <v>Berger</v>
      </c>
      <c r="C235" s="33" t="str">
        <f>IF('R. 7  - Männer Elite'!G35="",'R. 7  - Männer Elite'!F35,'R. 7  - Männer Elite'!G35)</f>
        <v>Team Citec - ROSE Versand Elite</v>
      </c>
    </row>
    <row r="236" spans="1:3" ht="12.75">
      <c r="A236" s="32" t="str">
        <f>'R. 7  - Männer Elite'!B36</f>
        <v>Dani</v>
      </c>
      <c r="B236" s="32" t="str">
        <f>'R. 7  - Männer Elite'!C36</f>
        <v>Bley</v>
      </c>
      <c r="C236" s="33" t="str">
        <f>IF('R. 7  - Männer Elite'!G36="",'R. 7  - Männer Elite'!F36,'R. 7  - Männer Elite'!G36)</f>
        <v>Team Citec - ROSE Versand Elite</v>
      </c>
    </row>
    <row r="237" spans="1:3" ht="12.75">
      <c r="A237" s="32" t="str">
        <f>'R. 7  - Männer Elite'!B37</f>
        <v>Daniel</v>
      </c>
      <c r="B237" s="32" t="str">
        <f>'R. 7  - Männer Elite'!C37</f>
        <v>Klemme</v>
      </c>
      <c r="C237" s="33" t="str">
        <f>IF('R. 7  - Männer Elite'!G37="",'R. 7  - Männer Elite'!F37,'R. 7  - Männer Elite'!G37)</f>
        <v>SC Wiedenbrück 2000 e.V.</v>
      </c>
    </row>
    <row r="238" spans="1:3" ht="12.75">
      <c r="A238" s="32" t="str">
        <f>'R. 7  - Männer Elite'!B38</f>
        <v>Vladi</v>
      </c>
      <c r="B238" s="32" t="str">
        <f>'R. 7  - Männer Elite'!C38</f>
        <v>Riha</v>
      </c>
      <c r="C238" s="33" t="str">
        <f>IF('R. 7  - Männer Elite'!G38="",'R. 7  - Männer Elite'!F38,'R. 7  - Männer Elite'!G38)</f>
        <v>RRG Bremen e.V.</v>
      </c>
    </row>
    <row r="239" spans="1:3" ht="12.75">
      <c r="A239" s="32" t="str">
        <f>'R. 7  - Männer Elite'!B39</f>
        <v>Marc</v>
      </c>
      <c r="B239" s="32" t="str">
        <f>'R. 7  - Männer Elite'!C39</f>
        <v>Mertens</v>
      </c>
      <c r="C239" s="33" t="str">
        <f>IF('R. 7  - Männer Elite'!G39="",'R. 7  - Männer Elite'!F39,'R. 7  - Männer Elite'!G39)</f>
        <v>Team Citec - ROSE Versand Elite</v>
      </c>
    </row>
    <row r="240" spans="1:3" ht="12.75">
      <c r="A240" s="32" t="str">
        <f>'R. 7  - Männer Elite'!B40</f>
        <v>Jakob</v>
      </c>
      <c r="B240" s="32" t="str">
        <f>'R. 7  - Männer Elite'!C40</f>
        <v>Roithmeier</v>
      </c>
      <c r="C240" s="33" t="str">
        <f>IF('R. 7  - Männer Elite'!G40="",'R. 7  - Männer Elite'!F40,'R. 7  - Männer Elite'!G40)</f>
        <v>100ciclisti.com/Crossteam</v>
      </c>
    </row>
    <row r="241" spans="1:3" ht="12.75">
      <c r="A241" s="32" t="str">
        <f>'R. 7  - Männer Elite'!B41</f>
        <v>Markus</v>
      </c>
      <c r="B241" s="32" t="str">
        <f>'R. 7  - Männer Elite'!C41</f>
        <v>Werner</v>
      </c>
      <c r="C241" s="33" t="str">
        <f>IF('R. 7  - Männer Elite'!G41="",'R. 7  - Männer Elite'!F41,'R. 7  - Männer Elite'!G41)</f>
        <v>RSG '52 Stollberg e.V.</v>
      </c>
    </row>
    <row r="242" spans="1:3" ht="12.75">
      <c r="A242" s="32" t="str">
        <f>'R. 7  - Männer Elite'!B42</f>
        <v>Jörn</v>
      </c>
      <c r="B242" s="32" t="str">
        <f>'R. 7  - Männer Elite'!C42</f>
        <v>Führing</v>
      </c>
      <c r="C242" s="33" t="str">
        <f>IF('R. 7  - Männer Elite'!G42="",'R. 7  - Männer Elite'!F42,'R. 7  - Männer Elite'!G42)</f>
        <v>RSC Wunstorf v. 1983 e.V.</v>
      </c>
    </row>
    <row r="243" spans="1:3" ht="12.75">
      <c r="A243" s="32" t="str">
        <f>'R. 7  - Männer Elite'!B43</f>
        <v>Andreas</v>
      </c>
      <c r="B243" s="32" t="str">
        <f>'R. 7  - Männer Elite'!C43</f>
        <v>Kemper</v>
      </c>
      <c r="C243" s="33" t="str">
        <f>IF('R. 7  - Männer Elite'!G43="",'R. 7  - Männer Elite'!F43,'R. 7  - Männer Elite'!G43)</f>
        <v>Cycling Team Bochum e.V.</v>
      </c>
    </row>
    <row r="244" spans="1:3" ht="12.75">
      <c r="A244" s="32" t="str">
        <f>'R. 7  - Männer Elite'!B44</f>
        <v>Matthias</v>
      </c>
      <c r="B244" s="32" t="str">
        <f>'R. 7  - Männer Elite'!C44</f>
        <v>Bechstein</v>
      </c>
      <c r="C244" s="33" t="str">
        <f>IF('R. 7  - Männer Elite'!G44="",'R. 7  - Männer Elite'!F44,'R. 7  - Männer Elite'!G44)</f>
        <v>RV 1899 Kassel e.V.</v>
      </c>
    </row>
    <row r="247" spans="1:3" ht="15.75">
      <c r="A247" s="26" t="s">
        <v>127</v>
      </c>
      <c r="B247" s="30" t="str">
        <f>Übersicht!C20</f>
        <v>16:00 Uhr </v>
      </c>
      <c r="C247" s="27" t="s">
        <v>128</v>
      </c>
    </row>
    <row r="248" spans="1:3" ht="15.75">
      <c r="A248" s="28" t="s">
        <v>87</v>
      </c>
      <c r="B248" s="28" t="s">
        <v>86</v>
      </c>
      <c r="C248" s="28" t="s">
        <v>92</v>
      </c>
    </row>
    <row r="249" spans="1:3" ht="12.75">
      <c r="A249" s="36" t="str">
        <f>'R. 8.1  - Hobby Männer'!B5</f>
        <v>Marco</v>
      </c>
      <c r="B249" s="36" t="str">
        <f>'R. 8.1  - Hobby Männer'!C5</f>
        <v>Krebs</v>
      </c>
      <c r="C249" s="36" t="str">
        <f>IF('R. 8.1  - Hobby Männer'!G5="",'R. 8.1  - Hobby Männer'!F5,'R. 8.1  - Hobby Männer'!G5)</f>
        <v>Hannoverscher Rad-Sport-Club von 1912 e. V.</v>
      </c>
    </row>
    <row r="250" spans="1:3" ht="12.75">
      <c r="A250" s="36" t="str">
        <f>'R. 8.1  - Hobby Männer'!B6</f>
        <v>Jacek</v>
      </c>
      <c r="B250" s="36" t="str">
        <f>'R. 8.1  - Hobby Männer'!C6</f>
        <v>Kiecko-Falke</v>
      </c>
      <c r="C250" s="36" t="str">
        <f>IF('R. 8.1  - Hobby Männer'!G6="",'R. 8.1  - Hobby Männer'!F6,'R. 8.1  - Hobby Männer'!G6)</f>
        <v>Zweirad Hackmann</v>
      </c>
    </row>
    <row r="251" spans="1:3" ht="12.75">
      <c r="A251" s="36" t="str">
        <f>'R. 8.1  - Hobby Männer'!B7</f>
        <v>Manuel</v>
      </c>
      <c r="B251" s="36" t="str">
        <f>'R. 8.1  - Hobby Männer'!C7</f>
        <v>Eichhorn</v>
      </c>
      <c r="C251" s="36" t="str">
        <f>IF('R. 8.1  - Hobby Männer'!G7="",'R. 8.1  - Hobby Männer'!F7,'R. 8.1  - Hobby Männer'!G7)</f>
        <v>Nordharzer RSG</v>
      </c>
    </row>
    <row r="252" spans="1:3" ht="12.75">
      <c r="A252" s="36" t="str">
        <f>'R. 8.1  - Hobby Männer'!B8</f>
        <v>Christian</v>
      </c>
      <c r="B252" s="36" t="str">
        <f>'R. 8.1  - Hobby Männer'!C8</f>
        <v>Schulze</v>
      </c>
      <c r="C252" s="36" t="str">
        <f>IF('R. 8.1  - Hobby Männer'!G8="",'R. 8.1  - Hobby Männer'!F8,'R. 8.1  - Hobby Männer'!G8)</f>
        <v>MBC Hannover e.V.</v>
      </c>
    </row>
    <row r="253" spans="1:3" ht="12.75">
      <c r="A253" s="36" t="str">
        <f>'R. 8.1  - Hobby Männer'!B9</f>
        <v>Jascha</v>
      </c>
      <c r="B253" s="36" t="str">
        <f>'R. 8.1  - Hobby Männer'!C9</f>
        <v>Brehme</v>
      </c>
      <c r="C253" s="36" t="str">
        <f>IF('R. 8.1  - Hobby Männer'!G9="",'R. 8.1  - Hobby Männer'!F9,'R. 8.1  - Hobby Männer'!G9)</f>
        <v>MTB-Verein-Berlin</v>
      </c>
    </row>
    <row r="254" spans="1:3" ht="12.75">
      <c r="A254" s="36" t="str">
        <f>'R. 8.1  - Hobby Männer'!B10</f>
        <v>Carlos</v>
      </c>
      <c r="B254" s="36" t="str">
        <f>'R. 8.1  - Hobby Männer'!C10</f>
        <v>Perdigao</v>
      </c>
      <c r="C254" s="36" t="str">
        <f>IF('R. 8.1  - Hobby Männer'!G10="",'R. 8.1  - Hobby Männer'!F10,'R. 8.1  - Hobby Männer'!G10)</f>
        <v>Team Wiegetritt</v>
      </c>
    </row>
    <row r="255" spans="1:3" ht="12.75">
      <c r="A255" s="36" t="str">
        <f>'R. 8.1  - Hobby Männer'!B11</f>
        <v>Marcel</v>
      </c>
      <c r="B255" s="36" t="str">
        <f>'R. 8.1  - Hobby Männer'!C11</f>
        <v>Neitzert</v>
      </c>
      <c r="C255" s="36" t="str">
        <f>IF('R. 8.1  - Hobby Männer'!G11="",'R. 8.1  - Hobby Männer'!F11,'R. 8.1  - Hobby Männer'!G11)</f>
        <v>SV Victoria Lauenau</v>
      </c>
    </row>
    <row r="256" spans="1:3" ht="12.75">
      <c r="A256" s="36" t="str">
        <f>'R. 8.1  - Hobby Männer'!B12</f>
        <v>Christian</v>
      </c>
      <c r="B256" s="36" t="str">
        <f>'R. 8.1  - Hobby Männer'!C12</f>
        <v>Deike</v>
      </c>
      <c r="C256" s="36" t="str">
        <f>IF('R. 8.1  - Hobby Männer'!G12="",'R. 8.1  - Hobby Männer'!F12,'R. 8.1  - Hobby Männer'!G12)</f>
        <v>NRT Bad Bikes</v>
      </c>
    </row>
    <row r="257" spans="1:3" ht="12.75">
      <c r="A257" s="36" t="str">
        <f>'R. 8.1  - Hobby Männer'!B13</f>
        <v>Gerold</v>
      </c>
      <c r="B257" s="36" t="str">
        <f>'R. 8.1  - Hobby Männer'!C13</f>
        <v>Gebhardt</v>
      </c>
      <c r="C257" s="36" t="str">
        <f>IF('R. 8.1  - Hobby Männer'!G13="",'R. 8.1  - Hobby Männer'!F13,'R. 8.1  - Hobby Männer'!G13)</f>
        <v>Trias Hildesheim</v>
      </c>
    </row>
    <row r="258" spans="1:3" ht="12.75">
      <c r="A258" s="36" t="str">
        <f>'R. 8.1  - Hobby Männer'!B14</f>
        <v>Andre</v>
      </c>
      <c r="B258" s="36" t="str">
        <f>'R. 8.1  - Hobby Männer'!C14</f>
        <v>Barth</v>
      </c>
      <c r="C258" s="36" t="str">
        <f>IF('R. 8.1  - Hobby Männer'!G14="",'R. 8.1  - Hobby Männer'!F14,'R. 8.1  - Hobby Männer'!G14)</f>
        <v>shop4cross</v>
      </c>
    </row>
    <row r="259" spans="1:3" ht="12.75">
      <c r="A259" s="36" t="str">
        <f>'R. 8.1  - Hobby Männer'!B15</f>
        <v>Michael</v>
      </c>
      <c r="B259" s="36" t="str">
        <f>'R. 8.1  - Hobby Männer'!C15</f>
        <v>Speckamp</v>
      </c>
      <c r="C259" s="36" t="str">
        <f>IF('R. 8.1  - Hobby Männer'!G15="",'R. 8.1  - Hobby Männer'!F15,'R. 8.1  - Hobby Männer'!G15)</f>
        <v>Bad Salzdetfurth racing/RSC Hildesheim</v>
      </c>
    </row>
    <row r="260" spans="1:3" ht="12.75">
      <c r="A260" s="36" t="str">
        <f>'R. 8.1  - Hobby Männer'!B16</f>
        <v>Maik</v>
      </c>
      <c r="B260" s="36" t="str">
        <f>'R. 8.1  - Hobby Männer'!C16</f>
        <v>Böse</v>
      </c>
      <c r="C260" s="36" t="str">
        <f>IF('R. 8.1  - Hobby Männer'!G16="",'R. 8.1  - Hobby Männer'!F16,'R. 8.1  - Hobby Männer'!G16)</f>
        <v>MTV Bad Bevensen</v>
      </c>
    </row>
    <row r="261" spans="1:3" ht="12.75">
      <c r="A261" s="36" t="str">
        <f>'R. 8.1  - Hobby Männer'!B17</f>
        <v>Jonathan</v>
      </c>
      <c r="B261" s="36" t="str">
        <f>'R. 8.1  - Hobby Männer'!C17</f>
        <v>Schäfer</v>
      </c>
      <c r="C261" s="36" t="str">
        <f>IF('R. 8.1  - Hobby Männer'!G17="",'R. 8.1  - Hobby Männer'!F17,'R. 8.1  - Hobby Männer'!G17)</f>
        <v>TSV Sensbachtal</v>
      </c>
    </row>
    <row r="264" spans="1:3" ht="15.75">
      <c r="A264" s="26" t="s">
        <v>129</v>
      </c>
      <c r="B264" s="30" t="str">
        <f>Übersicht!C21</f>
        <v>16:01 Uhr </v>
      </c>
      <c r="C264" s="27" t="s">
        <v>130</v>
      </c>
    </row>
    <row r="265" spans="1:3" ht="15.75">
      <c r="A265" s="28" t="s">
        <v>87</v>
      </c>
      <c r="B265" s="28" t="s">
        <v>86</v>
      </c>
      <c r="C265" s="28" t="s">
        <v>92</v>
      </c>
    </row>
    <row r="266" spans="1:3" ht="12.75">
      <c r="A266" s="32" t="str">
        <f>'R. 8.2  - Hobby Senioren 2'!B5</f>
        <v>Christoph</v>
      </c>
      <c r="B266" s="32" t="str">
        <f>'R. 8.2  - Hobby Senioren 2'!C5</f>
        <v>Kellner</v>
      </c>
      <c r="C266" s="33" t="str">
        <f>IF('R. 8.2  - Hobby Senioren 2'!G5="",'R. 8.2  - Hobby Senioren 2'!F5,'R. 8.2  - Hobby Senioren 2'!G5)</f>
        <v>Naturkost Elkershausen</v>
      </c>
    </row>
    <row r="267" spans="1:3" ht="12.75">
      <c r="A267" s="32" t="str">
        <f>'R. 8.2  - Hobby Senioren 2'!B6</f>
        <v>Burkhard</v>
      </c>
      <c r="B267" s="32" t="str">
        <f>'R. 8.2  - Hobby Senioren 2'!C6</f>
        <v>Becker</v>
      </c>
      <c r="C267" s="33" t="str">
        <f>IF('R. 8.2  - Hobby Senioren 2'!G6="",'R. 8.2  - Hobby Senioren 2'!F6,'R. 8.2  - Hobby Senioren 2'!G6)</f>
        <v>Team Zweirad Hackmann</v>
      </c>
    </row>
    <row r="268" spans="1:3" ht="12.75">
      <c r="A268" s="32" t="str">
        <f>'R. 8.2  - Hobby Senioren 2'!B7</f>
        <v>Henry</v>
      </c>
      <c r="B268" s="32" t="str">
        <f>'R. 8.2  - Hobby Senioren 2'!C7</f>
        <v>Thiel</v>
      </c>
      <c r="C268" s="33" t="str">
        <f>IF('R. 8.2  - Hobby Senioren 2'!G7="",'R. 8.2  - Hobby Senioren 2'!F7,'R. 8.2  - Hobby Senioren 2'!G7)</f>
        <v>MTV Bad Bevensen</v>
      </c>
    </row>
    <row r="269" spans="1:3" ht="12.75">
      <c r="A269" s="32" t="str">
        <f>'R. 8.2  - Hobby Senioren 2'!B8</f>
        <v>Thomas</v>
      </c>
      <c r="B269" s="32" t="str">
        <f>'R. 8.2  - Hobby Senioren 2'!C8</f>
        <v>Meier</v>
      </c>
      <c r="C269" s="33" t="str">
        <f>IF('R. 8.2  - Hobby Senioren 2'!G8="",'R. 8.2  - Hobby Senioren 2'!F8,'R. 8.2  - Hobby Senioren 2'!G8)</f>
        <v>Team Wiegetritt</v>
      </c>
    </row>
    <row r="272" spans="1:3" ht="15.75">
      <c r="A272" s="26" t="s">
        <v>131</v>
      </c>
      <c r="B272" s="30" t="str">
        <f>Übersicht!C22</f>
        <v>16:02 Uhr </v>
      </c>
      <c r="C272" s="27" t="s">
        <v>132</v>
      </c>
    </row>
    <row r="273" spans="1:3" ht="15.75">
      <c r="A273" s="28" t="s">
        <v>87</v>
      </c>
      <c r="B273" s="28" t="s">
        <v>86</v>
      </c>
      <c r="C273" s="28" t="s">
        <v>92</v>
      </c>
    </row>
    <row r="274" spans="1:3" ht="12.75">
      <c r="A274" s="32" t="str">
        <f>'R. 8.3  - Hobby Senioren 3, 4'!B5</f>
        <v>Martin</v>
      </c>
      <c r="B274" s="32" t="str">
        <f>'R. 8.3  - Hobby Senioren 3, 4'!C5</f>
        <v>Sandvoss</v>
      </c>
      <c r="C274" s="33" t="str">
        <f>IF('R. 8.3  - Hobby Senioren 3, 4'!G5="",'R. 8.3  - Hobby Senioren 3, 4'!F5,'R. 8.3  - Hobby Senioren 3, 4'!G5)</f>
        <v>TriAs Hildesheim</v>
      </c>
    </row>
    <row r="275" spans="1:3" ht="12.75">
      <c r="A275" s="32" t="str">
        <f>'R. 8.3  - Hobby Senioren 3, 4'!B6</f>
        <v>Dieter</v>
      </c>
      <c r="B275" s="32" t="str">
        <f>'R. 8.3  - Hobby Senioren 3, 4'!C6</f>
        <v>Grubert</v>
      </c>
      <c r="C275" s="33" t="str">
        <f>IF('R. 8.3  - Hobby Senioren 3, 4'!G6="",'R. 8.3  - Hobby Senioren 3, 4'!F6,'R. 8.3  - Hobby Senioren 3, 4'!G6)</f>
        <v>Team Felt-Bikemaster Uelzen/Bad Bevensen</v>
      </c>
    </row>
    <row r="276" spans="1:3" ht="12.75">
      <c r="A276" s="32" t="str">
        <f>'R. 8.3  - Hobby Senioren 3, 4'!B7</f>
        <v>Michael</v>
      </c>
      <c r="B276" s="32" t="str">
        <f>'R. 8.3  - Hobby Senioren 3, 4'!C7</f>
        <v>Wedekin</v>
      </c>
      <c r="C276" s="33" t="str">
        <f>IF('R. 8.3  - Hobby Senioren 3, 4'!G7="",'R. 8.3  - Hobby Senioren 3, 4'!F7,'R. 8.3  - Hobby Senioren 3, 4'!G7)</f>
        <v>-/-</v>
      </c>
    </row>
    <row r="279" spans="1:3" ht="15.75">
      <c r="A279" s="26" t="s">
        <v>133</v>
      </c>
      <c r="B279" s="30" t="str">
        <f>Übersicht!C23</f>
        <v>16:03 Uhr </v>
      </c>
      <c r="C279" s="27" t="s">
        <v>134</v>
      </c>
    </row>
    <row r="280" spans="1:3" ht="15.75">
      <c r="A280" s="28" t="s">
        <v>87</v>
      </c>
      <c r="B280" s="28" t="s">
        <v>86</v>
      </c>
      <c r="C280" s="28" t="s">
        <v>92</v>
      </c>
    </row>
    <row r="283" spans="1:3" ht="15.75">
      <c r="A283" s="26" t="s">
        <v>135</v>
      </c>
      <c r="B283" s="30" t="str">
        <f>Übersicht!C24</f>
        <v>16:03 Uhr </v>
      </c>
      <c r="C283" s="27" t="s">
        <v>136</v>
      </c>
    </row>
    <row r="284" spans="1:3" ht="15.75">
      <c r="A284" s="28" t="s">
        <v>87</v>
      </c>
      <c r="B284" s="28" t="s">
        <v>86</v>
      </c>
      <c r="C284" s="28" t="s">
        <v>92</v>
      </c>
    </row>
    <row r="287" spans="1:3" ht="15.75">
      <c r="A287" s="26" t="s">
        <v>137</v>
      </c>
      <c r="B287" s="30" t="str">
        <f>Übersicht!C25</f>
        <v>16:03 Uhr </v>
      </c>
      <c r="C287" s="27" t="s">
        <v>138</v>
      </c>
    </row>
    <row r="288" spans="1:3" ht="15.75">
      <c r="A288" s="28" t="s">
        <v>87</v>
      </c>
      <c r="B288" s="28" t="s">
        <v>86</v>
      </c>
      <c r="C288" s="28" t="s">
        <v>92</v>
      </c>
    </row>
    <row r="291" spans="1:3" ht="15.75">
      <c r="A291" s="26" t="s">
        <v>139</v>
      </c>
      <c r="B291" s="30" t="str">
        <f>Übersicht!C26</f>
        <v>16:04 Uhr </v>
      </c>
      <c r="C291" s="27" t="s">
        <v>140</v>
      </c>
    </row>
    <row r="292" spans="1:3" ht="15.75">
      <c r="A292" s="28" t="s">
        <v>87</v>
      </c>
      <c r="B292" s="28" t="s">
        <v>86</v>
      </c>
      <c r="C292" s="28" t="s">
        <v>92</v>
      </c>
    </row>
    <row r="295" spans="1:3" ht="15.75">
      <c r="A295" s="26" t="s">
        <v>141</v>
      </c>
      <c r="B295" s="30" t="str">
        <f>Übersicht!C27</f>
        <v>16:04 Uhr </v>
      </c>
      <c r="C295" s="27" t="s">
        <v>142</v>
      </c>
    </row>
    <row r="296" spans="1:3" ht="15.75">
      <c r="A296" s="28" t="s">
        <v>87</v>
      </c>
      <c r="B296" s="28" t="s">
        <v>86</v>
      </c>
      <c r="C296" s="28" t="s">
        <v>92</v>
      </c>
    </row>
    <row r="299" spans="1:3" ht="15.75">
      <c r="A299" s="26" t="s">
        <v>143</v>
      </c>
      <c r="B299" s="30" t="str">
        <f>Übersicht!C28</f>
        <v>16:05 Uhr </v>
      </c>
      <c r="C299" s="27" t="s">
        <v>144</v>
      </c>
    </row>
    <row r="300" spans="1:3" ht="15.75">
      <c r="A300" s="28" t="s">
        <v>87</v>
      </c>
      <c r="B300" s="28" t="s">
        <v>86</v>
      </c>
      <c r="C300" s="28" t="s">
        <v>92</v>
      </c>
    </row>
    <row r="303" spans="1:3" ht="15.75">
      <c r="A303" s="26" t="s">
        <v>145</v>
      </c>
      <c r="B303" s="30" t="str">
        <f>Übersicht!C29</f>
        <v>16:05 Uhr</v>
      </c>
      <c r="C303" s="27" t="s">
        <v>146</v>
      </c>
    </row>
    <row r="304" spans="1:3" ht="15.75">
      <c r="A304" s="28" t="s">
        <v>87</v>
      </c>
      <c r="B304" s="28" t="s">
        <v>86</v>
      </c>
      <c r="C304" s="28" t="s">
        <v>92</v>
      </c>
    </row>
    <row r="307" spans="1:3" ht="12.75">
      <c r="A307" s="70" t="s">
        <v>147</v>
      </c>
      <c r="B307" s="70"/>
      <c r="C307" s="70"/>
    </row>
  </sheetData>
  <sheetProtection selectLockedCells="1" selectUnlockedCells="1"/>
  <mergeCells count="2">
    <mergeCell ref="A1:C1"/>
    <mergeCell ref="A307:C307"/>
  </mergeCells>
  <printOptions/>
  <pageMargins left="0.3937007874015748" right="0.3937007874015748" top="0.3937007874015748" bottom="0.6299212598425197" header="0.5118110236220472" footer="0.3937007874015748"/>
  <pageSetup fitToHeight="9" fitToWidth="1" horizontalDpi="300" verticalDpi="300" orientation="portrait" paperSize="9" r:id="rId1"/>
  <headerFooter alignWithMargins="0">
    <oddFooter>&amp;CSeite &amp;P von &amp;N</oddFooter>
  </headerFooter>
  <rowBreaks count="8" manualBreakCount="8">
    <brk id="37" max="255" man="1"/>
    <brk id="81" max="255" man="1"/>
    <brk id="102" max="255" man="1"/>
    <brk id="146" max="255" man="1"/>
    <brk id="193" max="255" man="1"/>
    <brk id="201" max="255" man="1"/>
    <brk id="246" max="255" man="1"/>
    <brk id="29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1" topLeftCell="A1" activePane="bottomLeft" state="split"/>
      <selection pane="topLeft" activeCell="A1" sqref="A1:O1"/>
      <selection pane="bottomLeft" activeCell="J7" sqref="J7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8.5742187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942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72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20">
        <v>1</v>
      </c>
      <c r="B5" s="20" t="s">
        <v>288</v>
      </c>
      <c r="C5" s="20" t="s">
        <v>999</v>
      </c>
      <c r="D5" s="36"/>
      <c r="E5" s="58">
        <v>34969</v>
      </c>
      <c r="F5" s="36"/>
      <c r="G5" s="36"/>
      <c r="H5" s="36"/>
      <c r="I5" s="36"/>
      <c r="J5" s="46">
        <v>130</v>
      </c>
      <c r="K5" s="20" t="s">
        <v>956</v>
      </c>
      <c r="L5" s="20"/>
      <c r="M5" s="36"/>
      <c r="N5" s="36"/>
      <c r="O5" s="36"/>
    </row>
    <row r="6" spans="1:15" ht="12.75">
      <c r="A6" s="36">
        <v>2</v>
      </c>
      <c r="B6" s="20" t="s">
        <v>1002</v>
      </c>
      <c r="C6" s="20" t="s">
        <v>1003</v>
      </c>
      <c r="D6" s="36"/>
      <c r="E6" s="58">
        <v>34983</v>
      </c>
      <c r="F6" s="36"/>
      <c r="G6" s="36"/>
      <c r="H6" s="36"/>
      <c r="I6" s="36"/>
      <c r="J6" s="46">
        <v>131</v>
      </c>
      <c r="K6" s="20" t="s">
        <v>956</v>
      </c>
      <c r="L6" s="20"/>
      <c r="M6" s="36"/>
      <c r="N6" s="36"/>
      <c r="O6" s="36"/>
    </row>
    <row r="7" spans="1:15" ht="12.75">
      <c r="A7" s="36">
        <v>3</v>
      </c>
      <c r="B7" s="20" t="s">
        <v>1000</v>
      </c>
      <c r="C7" s="20" t="s">
        <v>1040</v>
      </c>
      <c r="D7" s="36"/>
      <c r="E7" s="58">
        <v>34881</v>
      </c>
      <c r="F7" s="36"/>
      <c r="G7" s="36"/>
      <c r="H7" s="36"/>
      <c r="I7" s="36"/>
      <c r="J7" s="46">
        <v>132</v>
      </c>
      <c r="K7" s="20" t="s">
        <v>956</v>
      </c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46">
        <v>133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46">
        <v>134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99" r:id="rId1"/>
  <headerFooter alignWithMargins="0">
    <oddFooter>&amp;CSeite &amp;P von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1" topLeftCell="A1" activePane="bottomLeft" state="split"/>
      <selection pane="topLeft" activeCell="A1" sqref="A1:O1"/>
      <selection pane="bottomLeft" activeCell="G6" sqref="G6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8.5742187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943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77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20" t="s">
        <v>988</v>
      </c>
      <c r="C5" s="20" t="s">
        <v>967</v>
      </c>
      <c r="D5" s="36"/>
      <c r="E5" s="58">
        <v>35866</v>
      </c>
      <c r="F5" s="36"/>
      <c r="G5" s="20" t="s">
        <v>1015</v>
      </c>
      <c r="H5" s="36"/>
      <c r="I5" s="36"/>
      <c r="J5" s="46">
        <v>135</v>
      </c>
      <c r="K5" s="20" t="s">
        <v>956</v>
      </c>
      <c r="L5" s="20"/>
      <c r="M5" s="36"/>
      <c r="N5" s="36"/>
      <c r="O5" s="36"/>
    </row>
    <row r="6" spans="1:15" ht="12.75">
      <c r="A6" s="36">
        <v>2</v>
      </c>
      <c r="B6" s="20" t="s">
        <v>1000</v>
      </c>
      <c r="C6" s="20" t="s">
        <v>1001</v>
      </c>
      <c r="D6" s="36"/>
      <c r="E6" s="58">
        <v>35882</v>
      </c>
      <c r="F6" s="36"/>
      <c r="G6" s="20" t="s">
        <v>1015</v>
      </c>
      <c r="H6" s="36"/>
      <c r="I6" s="36"/>
      <c r="J6" s="46">
        <v>136</v>
      </c>
      <c r="K6" s="20" t="s">
        <v>956</v>
      </c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46">
        <v>137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46">
        <v>138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46">
        <v>139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scale="99" r:id="rId1"/>
  <headerFooter alignWithMargins="0">
    <oddFooter>&amp;CSeite &amp;P von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1" topLeftCell="A1" activePane="topLeft" state="split"/>
      <selection pane="topLeft" activeCell="A1" sqref="A1:O1"/>
      <selection pane="bottomLeft" activeCell="A1" sqref="A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6" width="8.57421875" style="35" customWidth="1"/>
    <col min="7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8.71093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944</v>
      </c>
      <c r="B2" s="72"/>
      <c r="C2" s="72"/>
      <c r="D2" s="72"/>
      <c r="E2" s="37" t="s">
        <v>149</v>
      </c>
      <c r="F2" s="38" t="s">
        <v>40</v>
      </c>
      <c r="G2" s="39" t="s">
        <v>150</v>
      </c>
      <c r="H2" s="38" t="s">
        <v>77</v>
      </c>
      <c r="I2" s="40"/>
      <c r="J2" s="73" t="s">
        <v>151</v>
      </c>
      <c r="K2" s="73"/>
      <c r="L2" s="41">
        <v>10</v>
      </c>
      <c r="M2" s="40" t="s">
        <v>152</v>
      </c>
      <c r="N2" s="41">
        <v>10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46">
        <v>140</v>
      </c>
      <c r="K5" s="36"/>
      <c r="L5" s="20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46">
        <v>141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46">
        <v>142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46">
        <v>143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46">
        <v>144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/>
  <headerFooter alignWithMargins="0">
    <oddFooter>&amp;CSeite &amp;P von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85" zoomScaleNormal="85" zoomScalePageLayoutView="0" workbookViewId="0" topLeftCell="A1">
      <pane ySplit="1" topLeftCell="A2" activePane="bottomLeft" state="split"/>
      <selection pane="topLeft" activeCell="A1" sqref="A1:O1"/>
      <selection pane="bottomLeft" activeCell="L9" sqref="L9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6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8</v>
      </c>
      <c r="I2" s="40"/>
      <c r="J2" s="73" t="s">
        <v>151</v>
      </c>
      <c r="K2" s="73"/>
      <c r="L2" s="41">
        <v>0</v>
      </c>
      <c r="M2" s="40" t="s">
        <v>152</v>
      </c>
      <c r="N2" s="41">
        <v>0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7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  <c r="P4"/>
      <c r="Q4"/>
    </row>
    <row r="5" spans="1:15" ht="12.75">
      <c r="A5" s="36">
        <v>1</v>
      </c>
      <c r="B5" s="36" t="s">
        <v>163</v>
      </c>
      <c r="C5" s="36" t="s">
        <v>164</v>
      </c>
      <c r="D5" s="36"/>
      <c r="E5" s="45">
        <v>37846</v>
      </c>
      <c r="F5" s="36" t="s">
        <v>165</v>
      </c>
      <c r="G5" s="36"/>
      <c r="H5" s="36"/>
      <c r="I5" s="36"/>
      <c r="J5" s="36">
        <v>64</v>
      </c>
      <c r="K5" s="20" t="s">
        <v>956</v>
      </c>
      <c r="L5" s="36"/>
      <c r="M5" s="36"/>
      <c r="N5" s="36"/>
      <c r="O5" s="36"/>
    </row>
    <row r="6" spans="1:15" ht="12.75">
      <c r="A6" s="36">
        <v>2</v>
      </c>
      <c r="B6" s="36" t="s">
        <v>166</v>
      </c>
      <c r="C6" s="36" t="s">
        <v>167</v>
      </c>
      <c r="D6" s="36"/>
      <c r="E6" s="45">
        <v>38055</v>
      </c>
      <c r="F6" s="36" t="s">
        <v>165</v>
      </c>
      <c r="G6" s="36"/>
      <c r="H6" s="36"/>
      <c r="I6" s="36"/>
      <c r="J6" s="36">
        <v>61</v>
      </c>
      <c r="K6" s="20" t="s">
        <v>956</v>
      </c>
      <c r="L6" s="36"/>
      <c r="M6" s="36"/>
      <c r="N6" s="36"/>
      <c r="O6" s="36"/>
    </row>
    <row r="7" spans="1:15" ht="12.75">
      <c r="A7" s="35">
        <v>3</v>
      </c>
      <c r="B7" t="s">
        <v>954</v>
      </c>
      <c r="C7" t="s">
        <v>955</v>
      </c>
      <c r="E7" s="59">
        <v>37317</v>
      </c>
      <c r="F7" s="36" t="s">
        <v>165</v>
      </c>
      <c r="G7" s="36"/>
      <c r="H7" s="36"/>
      <c r="I7" s="36"/>
      <c r="J7" s="36">
        <v>62</v>
      </c>
      <c r="K7" s="20" t="s">
        <v>956</v>
      </c>
      <c r="L7" s="36"/>
      <c r="M7" s="36"/>
      <c r="N7" s="36"/>
      <c r="O7" s="36"/>
    </row>
    <row r="8" spans="1:15" ht="12.75">
      <c r="A8" s="36">
        <v>4</v>
      </c>
      <c r="B8" s="20" t="s">
        <v>279</v>
      </c>
      <c r="C8" s="20" t="s">
        <v>959</v>
      </c>
      <c r="D8" s="36"/>
      <c r="E8" s="58">
        <v>38368</v>
      </c>
      <c r="F8" s="36"/>
      <c r="G8" s="36"/>
      <c r="H8" s="36"/>
      <c r="I8" s="36"/>
      <c r="J8" s="36">
        <v>60</v>
      </c>
      <c r="K8" s="20" t="s">
        <v>956</v>
      </c>
      <c r="L8" s="36"/>
      <c r="M8" s="36"/>
      <c r="N8" s="36"/>
      <c r="O8" s="36"/>
    </row>
    <row r="9" spans="1:15" ht="12.75">
      <c r="A9" s="36">
        <v>5</v>
      </c>
      <c r="B9" s="20" t="s">
        <v>313</v>
      </c>
      <c r="C9" s="20" t="s">
        <v>968</v>
      </c>
      <c r="D9" s="36"/>
      <c r="E9" s="20" t="s">
        <v>969</v>
      </c>
      <c r="F9" s="36"/>
      <c r="G9" s="36"/>
      <c r="H9" s="36"/>
      <c r="I9" s="36"/>
      <c r="J9" s="36">
        <v>56</v>
      </c>
      <c r="K9" s="20" t="s">
        <v>956</v>
      </c>
      <c r="L9" s="36"/>
      <c r="M9" s="36"/>
      <c r="N9" s="36"/>
      <c r="O9" s="36"/>
    </row>
    <row r="10" spans="1:15" ht="12.75">
      <c r="A10" s="36">
        <v>6</v>
      </c>
      <c r="B10" s="20" t="s">
        <v>970</v>
      </c>
      <c r="C10" s="20" t="s">
        <v>968</v>
      </c>
      <c r="D10" s="36"/>
      <c r="E10" s="58">
        <v>37834</v>
      </c>
      <c r="F10" s="36"/>
      <c r="G10" s="36"/>
      <c r="H10" s="36"/>
      <c r="I10" s="36"/>
      <c r="J10" s="36">
        <v>54</v>
      </c>
      <c r="K10" s="20" t="s">
        <v>956</v>
      </c>
      <c r="L10" s="36"/>
      <c r="M10" s="36"/>
      <c r="N10" s="36"/>
      <c r="O10" s="36"/>
    </row>
    <row r="11" spans="1:15" ht="12.75">
      <c r="A11" s="36">
        <v>7</v>
      </c>
      <c r="B11" s="20" t="s">
        <v>971</v>
      </c>
      <c r="C11" s="20" t="s">
        <v>972</v>
      </c>
      <c r="D11" s="36"/>
      <c r="E11" s="58">
        <v>38093</v>
      </c>
      <c r="F11" s="36"/>
      <c r="G11" s="36"/>
      <c r="H11" s="36"/>
      <c r="I11" s="36"/>
      <c r="J11" s="36">
        <v>35</v>
      </c>
      <c r="K11" s="20" t="s">
        <v>956</v>
      </c>
      <c r="L11" s="36"/>
      <c r="M11" s="36"/>
      <c r="N11" s="36"/>
      <c r="O11" s="36"/>
    </row>
    <row r="12" spans="1:15" ht="12.75">
      <c r="A12" s="36">
        <v>8</v>
      </c>
      <c r="B12" s="20" t="s">
        <v>961</v>
      </c>
      <c r="C12" s="20" t="s">
        <v>976</v>
      </c>
      <c r="D12" s="36"/>
      <c r="E12" s="58">
        <v>36837</v>
      </c>
      <c r="F12" s="36"/>
      <c r="G12" s="36"/>
      <c r="H12" s="36"/>
      <c r="I12" s="36"/>
      <c r="J12" s="36">
        <v>96</v>
      </c>
      <c r="K12" s="20" t="s">
        <v>956</v>
      </c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r:id="rId1"/>
  <headerFooter alignWithMargins="0"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1" topLeftCell="A1" activePane="bottomLeft" state="split"/>
      <selection pane="topLeft" activeCell="B11" sqref="B11"/>
      <selection pane="bottomLeft" activeCell="B11" sqref="B1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10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8</v>
      </c>
      <c r="I2" s="40"/>
      <c r="J2" s="73" t="s">
        <v>151</v>
      </c>
      <c r="K2" s="73"/>
      <c r="L2" s="41">
        <v>0</v>
      </c>
      <c r="M2" s="40" t="s">
        <v>152</v>
      </c>
      <c r="N2" s="41">
        <v>3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20" t="s">
        <v>945</v>
      </c>
      <c r="C5" s="20" t="s">
        <v>946</v>
      </c>
      <c r="D5" s="36"/>
      <c r="E5" s="58">
        <v>37528</v>
      </c>
      <c r="F5" s="36"/>
      <c r="G5" s="36"/>
      <c r="H5" s="36"/>
      <c r="I5" s="36"/>
      <c r="J5" s="36">
        <v>1</v>
      </c>
      <c r="K5" s="20" t="s">
        <v>956</v>
      </c>
      <c r="L5" s="36"/>
      <c r="M5" s="36"/>
      <c r="N5" s="36"/>
      <c r="O5" s="36"/>
    </row>
    <row r="6" spans="1:15" ht="12.75">
      <c r="A6" s="36">
        <v>2</v>
      </c>
      <c r="B6" s="20" t="s">
        <v>960</v>
      </c>
      <c r="C6" s="20" t="s">
        <v>961</v>
      </c>
      <c r="D6" s="36"/>
      <c r="E6" s="58">
        <v>37923</v>
      </c>
      <c r="F6" s="36"/>
      <c r="G6" s="36"/>
      <c r="H6" s="36"/>
      <c r="I6" s="36"/>
      <c r="J6" s="36">
        <v>3</v>
      </c>
      <c r="K6" s="20" t="s">
        <v>956</v>
      </c>
      <c r="L6" s="36"/>
      <c r="M6" s="36"/>
      <c r="N6" s="36"/>
      <c r="O6" s="36"/>
    </row>
    <row r="7" spans="1:15" ht="12.75">
      <c r="A7" s="36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r:id="rId1"/>
  <headerFooter alignWithMargins="0"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1" topLeftCell="A1" activePane="bottomLeft" state="split"/>
      <selection pane="topLeft" activeCell="B11" sqref="B11"/>
      <selection pane="bottomLeft" activeCell="A8" sqref="A8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11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12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>
        <v>1</v>
      </c>
      <c r="B5" s="20" t="s">
        <v>192</v>
      </c>
      <c r="C5" s="20" t="s">
        <v>946</v>
      </c>
      <c r="D5" s="36"/>
      <c r="E5" s="58">
        <v>36441</v>
      </c>
      <c r="F5" s="36"/>
      <c r="G5" s="36"/>
      <c r="H5" s="36"/>
      <c r="I5" s="36"/>
      <c r="J5" s="36">
        <v>44</v>
      </c>
      <c r="K5" s="20" t="s">
        <v>956</v>
      </c>
      <c r="L5" s="36">
        <v>3</v>
      </c>
      <c r="M5" s="63">
        <v>0.009606481481481481</v>
      </c>
      <c r="N5" s="36"/>
      <c r="O5" s="36"/>
    </row>
    <row r="6" spans="1:15" ht="12.75">
      <c r="A6" s="36">
        <v>2</v>
      </c>
      <c r="B6" s="20" t="s">
        <v>207</v>
      </c>
      <c r="C6" s="20" t="s">
        <v>962</v>
      </c>
      <c r="D6" s="36"/>
      <c r="E6" s="58">
        <v>36632</v>
      </c>
      <c r="F6" s="36"/>
      <c r="G6" s="36"/>
      <c r="H6" s="36"/>
      <c r="I6" s="36"/>
      <c r="J6" s="36">
        <v>45</v>
      </c>
      <c r="K6" s="20" t="s">
        <v>956</v>
      </c>
      <c r="L6" s="36">
        <v>1</v>
      </c>
      <c r="M6" s="63">
        <v>0.007222222222222223</v>
      </c>
      <c r="N6" s="36"/>
      <c r="O6" s="36"/>
    </row>
    <row r="7" spans="1:15" ht="12.75">
      <c r="A7" s="36">
        <v>3</v>
      </c>
      <c r="B7" s="20" t="s">
        <v>963</v>
      </c>
      <c r="C7" s="20" t="s">
        <v>760</v>
      </c>
      <c r="D7" s="36"/>
      <c r="E7" s="58">
        <v>36632</v>
      </c>
      <c r="F7" s="36"/>
      <c r="G7" s="36"/>
      <c r="H7" s="36"/>
      <c r="I7" s="36"/>
      <c r="J7" s="36">
        <v>29</v>
      </c>
      <c r="K7" s="20" t="s">
        <v>956</v>
      </c>
      <c r="L7" s="36">
        <v>2</v>
      </c>
      <c r="M7" s="63">
        <v>0.49513888888888885</v>
      </c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r:id="rId1"/>
  <headerFooter alignWithMargins="0"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1" topLeftCell="A1" activePane="bottomLeft" state="split"/>
      <selection pane="topLeft" activeCell="B11" sqref="B11"/>
      <selection pane="bottomLeft" activeCell="B11" sqref="B1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13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12</v>
      </c>
      <c r="I2" s="40"/>
      <c r="J2" s="73" t="s">
        <v>151</v>
      </c>
      <c r="K2" s="73"/>
      <c r="L2" s="41">
        <v>0</v>
      </c>
      <c r="M2" s="40" t="s">
        <v>152</v>
      </c>
      <c r="N2" s="41">
        <v>5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>
        <v>21</v>
      </c>
      <c r="K5" s="36"/>
      <c r="L5" s="36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36">
        <v>22</v>
      </c>
      <c r="K6" s="36"/>
      <c r="L6" s="36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r:id="rId1"/>
  <headerFooter alignWithMargins="0"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1" topLeftCell="A1" activePane="bottomLeft" state="split"/>
      <selection pane="topLeft" activeCell="B11" sqref="B11"/>
      <selection pane="bottomLeft" activeCell="A5" sqref="A5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14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8</v>
      </c>
      <c r="I2" s="40"/>
      <c r="J2" s="73" t="s">
        <v>151</v>
      </c>
      <c r="K2" s="73"/>
      <c r="L2" s="41">
        <v>0</v>
      </c>
      <c r="M2" s="40" t="s">
        <v>152</v>
      </c>
      <c r="N2" s="41">
        <v>3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20"/>
      <c r="C5" s="36"/>
      <c r="D5" s="36"/>
      <c r="E5" s="45"/>
      <c r="F5" s="5"/>
      <c r="G5" s="36"/>
      <c r="H5" s="36"/>
      <c r="I5" s="36"/>
      <c r="J5" s="46">
        <v>120</v>
      </c>
      <c r="K5" s="36"/>
      <c r="L5" s="20"/>
      <c r="M5" s="33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46">
        <v>121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46">
        <v>122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46">
        <v>123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46">
        <v>124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46">
        <v>125</v>
      </c>
      <c r="K10" s="36"/>
      <c r="L10" s="20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46">
        <v>126</v>
      </c>
      <c r="K11" s="36"/>
      <c r="L11" s="20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46">
        <v>127</v>
      </c>
      <c r="K12" s="36"/>
      <c r="L12" s="20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46">
        <v>128</v>
      </c>
      <c r="K13" s="36"/>
      <c r="L13" s="20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46">
        <v>129</v>
      </c>
      <c r="K14" s="36"/>
      <c r="L14" s="20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r:id="rId1"/>
  <headerFooter alignWithMargins="0"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1" topLeftCell="A1" activePane="topLeft" state="split"/>
      <selection pane="topLeft" activeCell="B11" sqref="B11"/>
      <selection pane="bottomLeft" activeCell="B11" sqref="B11"/>
    </sheetView>
  </sheetViews>
  <sheetFormatPr defaultColWidth="11.57421875" defaultRowHeight="12.75"/>
  <cols>
    <col min="1" max="1" width="7.8515625" style="35" customWidth="1"/>
    <col min="2" max="2" width="10.140625" style="35" customWidth="1"/>
    <col min="3" max="3" width="11.57421875" style="35" customWidth="1"/>
    <col min="4" max="4" width="10.28125" style="35" customWidth="1"/>
    <col min="5" max="5" width="14.140625" style="35" customWidth="1"/>
    <col min="6" max="7" width="7.8515625" style="35" customWidth="1"/>
    <col min="8" max="8" width="11.57421875" style="35" customWidth="1"/>
    <col min="9" max="9" width="7.7109375" style="35" customWidth="1"/>
    <col min="10" max="10" width="9.28125" style="35" customWidth="1"/>
    <col min="11" max="11" width="11.57421875" style="35" customWidth="1"/>
    <col min="12" max="12" width="7.57421875" style="35" customWidth="1"/>
    <col min="13" max="13" width="9.8515625" style="35" customWidth="1"/>
    <col min="14" max="14" width="14.00390625" style="35" customWidth="1"/>
    <col min="15" max="15" width="3.421875" style="35" customWidth="1"/>
    <col min="16" max="16384" width="11.57421875" style="3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16</v>
      </c>
      <c r="B2" s="72"/>
      <c r="C2" s="72"/>
      <c r="D2" s="72"/>
      <c r="E2" s="37" t="s">
        <v>149</v>
      </c>
      <c r="F2" s="38" t="s">
        <v>7</v>
      </c>
      <c r="G2" s="39" t="s">
        <v>150</v>
      </c>
      <c r="H2" s="38" t="s">
        <v>8</v>
      </c>
      <c r="I2" s="40"/>
      <c r="J2" s="73" t="s">
        <v>151</v>
      </c>
      <c r="K2" s="73"/>
      <c r="L2" s="41">
        <v>0</v>
      </c>
      <c r="M2" s="40" t="s">
        <v>152</v>
      </c>
      <c r="N2" s="41">
        <v>3</v>
      </c>
      <c r="O2" s="42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19" t="s">
        <v>153</v>
      </c>
      <c r="B4" s="19" t="s">
        <v>86</v>
      </c>
      <c r="C4" s="19" t="s">
        <v>87</v>
      </c>
      <c r="D4" s="19" t="s">
        <v>154</v>
      </c>
      <c r="E4" s="19" t="s">
        <v>155</v>
      </c>
      <c r="F4" s="19" t="s">
        <v>156</v>
      </c>
      <c r="G4" s="19" t="s">
        <v>157</v>
      </c>
      <c r="H4" s="19" t="s">
        <v>158</v>
      </c>
      <c r="I4" s="19" t="s">
        <v>159</v>
      </c>
      <c r="J4" s="19" t="s">
        <v>85</v>
      </c>
      <c r="K4" s="43" t="s">
        <v>160</v>
      </c>
      <c r="L4" s="19" t="s">
        <v>84</v>
      </c>
      <c r="M4" s="19" t="s">
        <v>88</v>
      </c>
      <c r="N4" s="19" t="s">
        <v>161</v>
      </c>
      <c r="O4" s="44" t="s">
        <v>162</v>
      </c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46">
        <v>115</v>
      </c>
      <c r="K5" s="36"/>
      <c r="L5" s="20"/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46">
        <v>116</v>
      </c>
      <c r="K6" s="36"/>
      <c r="L6" s="20"/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46">
        <v>117</v>
      </c>
      <c r="K7" s="36"/>
      <c r="L7" s="20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46">
        <v>118</v>
      </c>
      <c r="K8" s="36"/>
      <c r="L8" s="20"/>
      <c r="M8" s="36"/>
      <c r="N8" s="36"/>
      <c r="O8" s="36"/>
    </row>
    <row r="9" spans="1:15" ht="12.75">
      <c r="A9" s="36"/>
      <c r="B9" s="36"/>
      <c r="C9" s="36"/>
      <c r="D9" s="36"/>
      <c r="E9" s="36"/>
      <c r="F9" s="36"/>
      <c r="G9" s="36"/>
      <c r="H9" s="36"/>
      <c r="I9" s="36"/>
      <c r="J9" s="46">
        <v>119</v>
      </c>
      <c r="K9" s="36"/>
      <c r="L9" s="20"/>
      <c r="M9" s="36"/>
      <c r="N9" s="36"/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3">
    <mergeCell ref="A1:O1"/>
    <mergeCell ref="A2:D2"/>
    <mergeCell ref="J2:K2"/>
  </mergeCells>
  <printOptions/>
  <pageMargins left="0.39375" right="0.39375" top="0.39375" bottom="0.63125" header="0.5118055555555555" footer="0.39375"/>
  <pageSetup fitToHeight="5" fitToWidth="1" horizontalDpi="300" verticalDpi="300" orientation="landscape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Netbook</dc:creator>
  <cp:keywords/>
  <dc:description/>
  <cp:lastModifiedBy>Netbook</cp:lastModifiedBy>
  <cp:lastPrinted>2011-10-02T14:50:03Z</cp:lastPrinted>
  <dcterms:created xsi:type="dcterms:W3CDTF">2011-10-02T14:17:38Z</dcterms:created>
  <dcterms:modified xsi:type="dcterms:W3CDTF">2011-10-02T14:58:52Z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