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340" activeTab="1"/>
  </bookViews>
  <sheets>
    <sheet name="Tabelle1" sheetId="1" r:id="rId1"/>
    <sheet name="JM" sheetId="2" r:id="rId2"/>
    <sheet name="U15" sheetId="3" r:id="rId3"/>
    <sheet name="Startliste" sheetId="4" r:id="rId4"/>
  </sheets>
  <definedNames>
    <definedName name="listaa" localSheetId="3">'Startliste'!#REF!</definedName>
  </definedNames>
  <calcPr fullCalcOnLoad="1"/>
</workbook>
</file>

<file path=xl/sharedStrings.xml><?xml version="1.0" encoding="utf-8"?>
<sst xmlns="http://schemas.openxmlformats.org/spreadsheetml/2006/main" count="477" uniqueCount="314">
  <si>
    <t>Name</t>
  </si>
  <si>
    <t xml:space="preserve"> </t>
  </si>
  <si>
    <t>Rang</t>
  </si>
  <si>
    <t>Vorname</t>
  </si>
  <si>
    <t>St-Nr</t>
  </si>
  <si>
    <t>Verein</t>
  </si>
  <si>
    <t>Zeit</t>
  </si>
  <si>
    <t>Kollegium der Kommissäre</t>
  </si>
  <si>
    <t>Start Nr.</t>
  </si>
  <si>
    <t>Nr.</t>
  </si>
  <si>
    <t>Verein / Team</t>
  </si>
  <si>
    <t>Joachim</t>
  </si>
  <si>
    <t>MTG Mannheim</t>
  </si>
  <si>
    <t>Jürgen</t>
  </si>
  <si>
    <t>Stefan</t>
  </si>
  <si>
    <t>Schnellbächer</t>
  </si>
  <si>
    <t>Tobias</t>
  </si>
  <si>
    <t>Hennes</t>
  </si>
  <si>
    <t>Frank</t>
  </si>
  <si>
    <t>Best</t>
  </si>
  <si>
    <t>Oliver</t>
  </si>
  <si>
    <t>Karateverein Friedberg e.V.</t>
  </si>
  <si>
    <t>Michael</t>
  </si>
  <si>
    <t>Lorsch, 06.11.2011</t>
  </si>
  <si>
    <t xml:space="preserve">Rang </t>
  </si>
  <si>
    <t>Verein/Team</t>
  </si>
  <si>
    <t>Jesberger</t>
  </si>
  <si>
    <t>Michael Roben</t>
  </si>
  <si>
    <t>GER19990216</t>
  </si>
  <si>
    <t>Jonas</t>
  </si>
  <si>
    <t>Jakob</t>
  </si>
  <si>
    <t>UCICode</t>
  </si>
  <si>
    <t>UCI-Code</t>
  </si>
  <si>
    <t>Schönung</t>
  </si>
  <si>
    <t>Christian</t>
  </si>
  <si>
    <t>Holl</t>
  </si>
  <si>
    <t>Winkler</t>
  </si>
  <si>
    <t>Schuster</t>
  </si>
  <si>
    <t>Fred</t>
  </si>
  <si>
    <t>Jung</t>
  </si>
  <si>
    <t>Johannes</t>
  </si>
  <si>
    <t>Andreas</t>
  </si>
  <si>
    <t>Jan</t>
  </si>
  <si>
    <t xml:space="preserve">Lorsch </t>
  </si>
  <si>
    <t>GER19690201</t>
  </si>
  <si>
    <t>Stadt Lorsch Bürgermeister und Schirmherr</t>
  </si>
  <si>
    <t>Abels</t>
  </si>
  <si>
    <t>GER19750821</t>
  </si>
  <si>
    <t>mtb beinhart ev</t>
  </si>
  <si>
    <t>DE19750821</t>
  </si>
  <si>
    <t>-</t>
  </si>
  <si>
    <t>Baganski</t>
  </si>
  <si>
    <t>Detlef</t>
  </si>
  <si>
    <t>GER19681225</t>
  </si>
  <si>
    <t>Braun KD Mohrholz</t>
  </si>
  <si>
    <t>GER19671015</t>
  </si>
  <si>
    <t>Borchwaldt</t>
  </si>
  <si>
    <t>GER19630615</t>
  </si>
  <si>
    <t>Wiesbaden</t>
  </si>
  <si>
    <t>Daniel</t>
  </si>
  <si>
    <t>Edwards</t>
  </si>
  <si>
    <t>USACycling</t>
  </si>
  <si>
    <t>Faber</t>
  </si>
  <si>
    <t>Willi</t>
  </si>
  <si>
    <t>GER19630511</t>
  </si>
  <si>
    <t>Gerber</t>
  </si>
  <si>
    <t>Alexander</t>
  </si>
  <si>
    <t>GER19710309</t>
  </si>
  <si>
    <t>Hamann</t>
  </si>
  <si>
    <t>Ferdinand</t>
  </si>
  <si>
    <t>GER19541214</t>
  </si>
  <si>
    <t>Happel</t>
  </si>
  <si>
    <t>Markus</t>
  </si>
  <si>
    <t>GER19821223</t>
  </si>
  <si>
    <t>RSC Bimbach</t>
  </si>
  <si>
    <t>Jelitto</t>
  </si>
  <si>
    <t>Peter</t>
  </si>
  <si>
    <t>GER19560524</t>
  </si>
  <si>
    <t>RSV Kurpfalz</t>
  </si>
  <si>
    <t>Juston</t>
  </si>
  <si>
    <t>GER19660807</t>
  </si>
  <si>
    <t>Vorwärts Orient Mainz e.V.</t>
  </si>
  <si>
    <t>Müller</t>
  </si>
  <si>
    <t>GER19910526</t>
  </si>
  <si>
    <t>RFC Roßbach / Team Action-Line</t>
  </si>
  <si>
    <t>Schmidt</t>
  </si>
  <si>
    <t>Dirk</t>
  </si>
  <si>
    <t>GER19830710</t>
  </si>
  <si>
    <t>GER19860202</t>
  </si>
  <si>
    <t>Schon Racing</t>
  </si>
  <si>
    <t>Schüßler</t>
  </si>
  <si>
    <t>Thomas</t>
  </si>
  <si>
    <t>GER19860924</t>
  </si>
  <si>
    <t>RFC Roßbach / Team Actionline</t>
  </si>
  <si>
    <t>GER19710324</t>
  </si>
  <si>
    <t>Zurich Bike Team</t>
  </si>
  <si>
    <t>Seip</t>
  </si>
  <si>
    <t>GER19800701</t>
  </si>
  <si>
    <t>Riedroots Sports</t>
  </si>
  <si>
    <t>Specht</t>
  </si>
  <si>
    <t>Tilmann</t>
  </si>
  <si>
    <t>GER19680425</t>
  </si>
  <si>
    <t>TCO Lorsch</t>
  </si>
  <si>
    <t>Trauth</t>
  </si>
  <si>
    <t>GER19740906</t>
  </si>
  <si>
    <t>RV Sossenheim</t>
  </si>
  <si>
    <t>Turner</t>
  </si>
  <si>
    <t>Ricky</t>
  </si>
  <si>
    <t>GER19611127</t>
  </si>
  <si>
    <t>RV 1897 Schifferstadt</t>
  </si>
  <si>
    <t>Wally</t>
  </si>
  <si>
    <t>GER19670314</t>
  </si>
  <si>
    <t>GER19680522</t>
  </si>
  <si>
    <t>Gregor</t>
  </si>
  <si>
    <t>GER19680216</t>
  </si>
  <si>
    <t>Vock</t>
  </si>
  <si>
    <t>Moritz</t>
  </si>
  <si>
    <t>GER19960423</t>
  </si>
  <si>
    <t>Heppenheim</t>
  </si>
  <si>
    <t>MTB- Club Zell-Mosel</t>
  </si>
  <si>
    <t>Stork</t>
  </si>
  <si>
    <t>Volker</t>
  </si>
  <si>
    <t>GER19671020</t>
  </si>
  <si>
    <t>TuS Griesheim</t>
  </si>
  <si>
    <t>Opelt</t>
  </si>
  <si>
    <t>Mike</t>
  </si>
  <si>
    <t>GER1979</t>
  </si>
  <si>
    <t xml:space="preserve">Team: Frankfurt'sFinestMessengers e.V. </t>
  </si>
  <si>
    <t>Karsten</t>
  </si>
  <si>
    <t>GER1971</t>
  </si>
  <si>
    <t>Trautner</t>
  </si>
  <si>
    <t>GER1987</t>
  </si>
  <si>
    <t>GER1978</t>
  </si>
  <si>
    <t>Schmelz</t>
  </si>
  <si>
    <t>Marco</t>
  </si>
  <si>
    <t>Banzer</t>
  </si>
  <si>
    <t>GER19990514</t>
  </si>
  <si>
    <t>Jenaer Rad-Verein e.V.</t>
  </si>
  <si>
    <t>Baumgärtner</t>
  </si>
  <si>
    <t>Lorenz</t>
  </si>
  <si>
    <t>GER19990209</t>
  </si>
  <si>
    <t>TSG Leutkirch e.V.</t>
  </si>
  <si>
    <t>Beck</t>
  </si>
  <si>
    <t>Luca</t>
  </si>
  <si>
    <t>GER20000831</t>
  </si>
  <si>
    <t>Velociped-Club 1899 Darmstadt e.V.</t>
  </si>
  <si>
    <t>Biemann</t>
  </si>
  <si>
    <t>GER19990226</t>
  </si>
  <si>
    <t>Bad Doberaner SV 1990 - Radsport -</t>
  </si>
  <si>
    <t>Bohnet</t>
  </si>
  <si>
    <t>Elias</t>
  </si>
  <si>
    <t>GER19991102</t>
  </si>
  <si>
    <t>SSG Bensheim 1984 e.V.</t>
  </si>
  <si>
    <t>Linus</t>
  </si>
  <si>
    <t>GER20001214</t>
  </si>
  <si>
    <t>Braun</t>
  </si>
  <si>
    <t>Niklas</t>
  </si>
  <si>
    <t>GER19990116</t>
  </si>
  <si>
    <t>RV Vorwärts Mehlingen 1906 e.V.</t>
  </si>
  <si>
    <t>Caesar</t>
  </si>
  <si>
    <t>Florentin</t>
  </si>
  <si>
    <t>GER19991017</t>
  </si>
  <si>
    <t>Gleixner</t>
  </si>
  <si>
    <t>Nico</t>
  </si>
  <si>
    <t>GER20000223</t>
  </si>
  <si>
    <t>RSC Reinheim 1980 e.V.</t>
  </si>
  <si>
    <t>Gohla</t>
  </si>
  <si>
    <t>Philipp Nickles</t>
  </si>
  <si>
    <t>GER20000218</t>
  </si>
  <si>
    <t>RC Endspurt Herford 1954 e.V.</t>
  </si>
  <si>
    <t>GER20000716</t>
  </si>
  <si>
    <t>RSG Frankfurt 1890 e.V.</t>
  </si>
  <si>
    <t>GFR Ludwigshafen e.V.</t>
  </si>
  <si>
    <t>Lennart</t>
  </si>
  <si>
    <t>GER20000403</t>
  </si>
  <si>
    <t>RV Schwalbe Trier 1932 e.V.</t>
  </si>
  <si>
    <t>Karrasch</t>
  </si>
  <si>
    <t>Domenic</t>
  </si>
  <si>
    <t>GER19990111</t>
  </si>
  <si>
    <t>RG Hamburg v. 1893 e.V.</t>
  </si>
  <si>
    <t>Märkl</t>
  </si>
  <si>
    <t>GER19990303</t>
  </si>
  <si>
    <t>RV Sport 1919 Queidersbach e.V.</t>
  </si>
  <si>
    <t>Ott</t>
  </si>
  <si>
    <t>GER20000609</t>
  </si>
  <si>
    <t>Ries</t>
  </si>
  <si>
    <t>GER20000526</t>
  </si>
  <si>
    <t>Rottmann</t>
  </si>
  <si>
    <t>Julian</t>
  </si>
  <si>
    <t>GER19990317</t>
  </si>
  <si>
    <t>SG Radschläger Düsseldorf 1970 e.V.</t>
  </si>
  <si>
    <t>Schiller</t>
  </si>
  <si>
    <t>Kofi</t>
  </si>
  <si>
    <t>GER19990924</t>
  </si>
  <si>
    <t>Uhlig</t>
  </si>
  <si>
    <t>Dominik</t>
  </si>
  <si>
    <t>GER19990107</t>
  </si>
  <si>
    <t>E-Racers Top Level Augsburg e.V.</t>
  </si>
  <si>
    <t>Bubeck</t>
  </si>
  <si>
    <t>Celine</t>
  </si>
  <si>
    <t>GER19980702</t>
  </si>
  <si>
    <t>1. RV Stuttgardia Stuttgart 1886 e.V.</t>
  </si>
  <si>
    <t>Jana</t>
  </si>
  <si>
    <t>Freundel</t>
  </si>
  <si>
    <t>Helena</t>
  </si>
  <si>
    <t>GER19990426</t>
  </si>
  <si>
    <t>MTV 1876 Saalfeld e.V.</t>
  </si>
  <si>
    <t>Wolfer</t>
  </si>
  <si>
    <t>Sarah</t>
  </si>
  <si>
    <t>GER20000217</t>
  </si>
  <si>
    <t>RSG Zollern-Alb '82 e.V.</t>
  </si>
  <si>
    <t>U 15 männlich</t>
  </si>
  <si>
    <t>U 15 weiblich</t>
  </si>
  <si>
    <t>Bödecker</t>
  </si>
  <si>
    <t>Elisa</t>
  </si>
  <si>
    <t>GER19970715</t>
  </si>
  <si>
    <t>Nora</t>
  </si>
  <si>
    <t>Kuntz</t>
  </si>
  <si>
    <t>Louisa</t>
  </si>
  <si>
    <t>GER19970211</t>
  </si>
  <si>
    <t>RV Edelweiss Kandel e.V.</t>
  </si>
  <si>
    <t>Rausch</t>
  </si>
  <si>
    <t>Lina</t>
  </si>
  <si>
    <t>GER19981106</t>
  </si>
  <si>
    <t>RSC Oldenburg v. 1965 e.V.</t>
  </si>
  <si>
    <t>U15m</t>
  </si>
  <si>
    <t>U15w</t>
  </si>
  <si>
    <t>U17W</t>
  </si>
  <si>
    <t>U 17 weiblich</t>
  </si>
  <si>
    <t xml:space="preserve">Wertung Deutschland Cup </t>
  </si>
  <si>
    <t>U17 w</t>
  </si>
  <si>
    <t>Kl</t>
  </si>
  <si>
    <t>Janke</t>
  </si>
  <si>
    <t>Klaus</t>
  </si>
  <si>
    <t>Team Radon</t>
  </si>
  <si>
    <t>Denis</t>
  </si>
  <si>
    <t>Rougelis</t>
  </si>
  <si>
    <t>Willy</t>
  </si>
  <si>
    <t>Magdzik</t>
  </si>
  <si>
    <t>Lupp</t>
  </si>
  <si>
    <t>Ole</t>
  </si>
  <si>
    <t>Kurz</t>
  </si>
  <si>
    <t>Marks</t>
  </si>
  <si>
    <t>Bastian</t>
  </si>
  <si>
    <t>Sven</t>
  </si>
  <si>
    <t>Claes</t>
  </si>
  <si>
    <t>Jary</t>
  </si>
  <si>
    <t>Werner</t>
  </si>
  <si>
    <t>Ritscher</t>
  </si>
  <si>
    <t>Max</t>
  </si>
  <si>
    <t>Grün</t>
  </si>
  <si>
    <t>Simon</t>
  </si>
  <si>
    <t>Röschel</t>
  </si>
  <si>
    <t>Köhler</t>
  </si>
  <si>
    <t>Uwe</t>
  </si>
  <si>
    <t>Carina</t>
  </si>
  <si>
    <t>Bertram</t>
  </si>
  <si>
    <t>GER19810305</t>
  </si>
  <si>
    <t>SSG Bensheim</t>
  </si>
  <si>
    <t>Hoffmann</t>
  </si>
  <si>
    <t>GER19731101</t>
  </si>
  <si>
    <t>TV Dorf-Erbach</t>
  </si>
  <si>
    <t>Börjeesen</t>
  </si>
  <si>
    <t>SWE19591119</t>
  </si>
  <si>
    <t>Ästorps Cykelklubb</t>
  </si>
  <si>
    <t>RSV Vaihingen</t>
  </si>
  <si>
    <t>KATHARINA</t>
  </si>
  <si>
    <t>Radsport Rhein-Neckar</t>
  </si>
  <si>
    <t>Radsport Rhein-Necker</t>
  </si>
  <si>
    <t>TeamPhantom-Stenger</t>
  </si>
  <si>
    <t>Schnepp</t>
  </si>
  <si>
    <t>ESC Gro-Umstadt</t>
  </si>
  <si>
    <t>DCM Meststoffen</t>
  </si>
  <si>
    <t>Waschkowsky</t>
  </si>
  <si>
    <t>LLG Wonnegau</t>
  </si>
  <si>
    <t>Dr. Tom</t>
  </si>
  <si>
    <t>Amateur</t>
  </si>
  <si>
    <t>Gorbenko</t>
  </si>
  <si>
    <t>MTB_Freunde Heidesheim</t>
  </si>
  <si>
    <t>Startliste Jedermänner</t>
  </si>
  <si>
    <t>1. Rd</t>
  </si>
  <si>
    <t>2. Rd</t>
  </si>
  <si>
    <t>3. Rd</t>
  </si>
  <si>
    <t>4.Rd</t>
  </si>
  <si>
    <t>5.Rd</t>
  </si>
  <si>
    <t>30/</t>
  </si>
  <si>
    <t>Jedermann Wertung</t>
  </si>
  <si>
    <t>Zimmer</t>
  </si>
  <si>
    <t>Niclas</t>
  </si>
  <si>
    <t>GER19990608</t>
  </si>
  <si>
    <t>RSG Wieseneck</t>
  </si>
  <si>
    <t>Noah</t>
  </si>
  <si>
    <t>GER20000916</t>
  </si>
  <si>
    <t>LSG Gießen und Wieseck</t>
  </si>
  <si>
    <t>GER20000318</t>
  </si>
  <si>
    <t>Rutsch</t>
  </si>
  <si>
    <t>Lucille</t>
  </si>
  <si>
    <t>TV Dorf Erbach 1909</t>
  </si>
  <si>
    <t>GER19990702</t>
  </si>
  <si>
    <t>Waldhoff</t>
  </si>
  <si>
    <t>Linda</t>
  </si>
  <si>
    <t>TSG 1847 Leutkirch</t>
  </si>
  <si>
    <t>U 15w</t>
  </si>
  <si>
    <t>Weber</t>
  </si>
  <si>
    <t>Aaron</t>
  </si>
  <si>
    <t>SV Vecunda Bekond</t>
  </si>
  <si>
    <t>RV Mehlingen</t>
  </si>
  <si>
    <t>Neumann</t>
  </si>
  <si>
    <t>Andre</t>
  </si>
  <si>
    <t>GER20000401</t>
  </si>
  <si>
    <t>GER20000108</t>
  </si>
  <si>
    <t>Wolter</t>
  </si>
  <si>
    <t>Mathias</t>
  </si>
  <si>
    <t>RIG Freiburg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</si>
</sst>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h:mm:ss"/>
    <numFmt numFmtId="177" formatCode="dd\-mm\-yy"/>
    <numFmt numFmtId="178" formatCode="mm:ss.00"/>
    <numFmt numFmtId="179" formatCode="m:ss.0"/>
    <numFmt numFmtId="180" formatCode="m:ss.00"/>
    <numFmt numFmtId="181" formatCode="_-* #,##0.00\ [$€-1]_-;\-* #,##0.00\ [$€-1]_-;_-* &quot;-&quot;??\ [$€-1]_-"/>
    <numFmt numFmtId="182" formatCode="#,##0.00\ _€"/>
    <numFmt numFmtId="183" formatCode="h:mm:ss.0"/>
    <numFmt numFmtId="184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7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2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1657350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16255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162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152400</xdr:rowOff>
    </xdr:from>
    <xdr:to>
      <xdr:col>5</xdr:col>
      <xdr:colOff>0</xdr:colOff>
      <xdr:row>20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3718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1657350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86715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86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0</xdr:rowOff>
    </xdr:from>
    <xdr:to>
      <xdr:col>5</xdr:col>
      <xdr:colOff>0</xdr:colOff>
      <xdr:row>24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67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</xdr:row>
      <xdr:rowOff>152400</xdr:rowOff>
    </xdr:from>
    <xdr:to>
      <xdr:col>5</xdr:col>
      <xdr:colOff>0</xdr:colOff>
      <xdr:row>3</xdr:row>
      <xdr:rowOff>152400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91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1657350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085975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5</xdr:row>
      <xdr:rowOff>28575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</xdr:row>
      <xdr:rowOff>152400</xdr:rowOff>
    </xdr:from>
    <xdr:to>
      <xdr:col>5</xdr:col>
      <xdr:colOff>0</xdr:colOff>
      <xdr:row>4</xdr:row>
      <xdr:rowOff>152400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810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</xdr:row>
      <xdr:rowOff>152400</xdr:rowOff>
    </xdr:from>
    <xdr:to>
      <xdr:col>5</xdr:col>
      <xdr:colOff>0</xdr:colOff>
      <xdr:row>5</xdr:row>
      <xdr:rowOff>152400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42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</xdr:row>
      <xdr:rowOff>152400</xdr:rowOff>
    </xdr:from>
    <xdr:to>
      <xdr:col>5</xdr:col>
      <xdr:colOff>0</xdr:colOff>
      <xdr:row>6</xdr:row>
      <xdr:rowOff>152400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049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</xdr:row>
      <xdr:rowOff>152400</xdr:rowOff>
    </xdr:from>
    <xdr:to>
      <xdr:col>5</xdr:col>
      <xdr:colOff>0</xdr:colOff>
      <xdr:row>7</xdr:row>
      <xdr:rowOff>152400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2668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85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8</xdr:row>
      <xdr:rowOff>152400</xdr:rowOff>
    </xdr:from>
    <xdr:to>
      <xdr:col>5</xdr:col>
      <xdr:colOff>0</xdr:colOff>
      <xdr:row>8</xdr:row>
      <xdr:rowOff>152400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428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9</xdr:row>
      <xdr:rowOff>152400</xdr:rowOff>
    </xdr:from>
    <xdr:to>
      <xdr:col>5</xdr:col>
      <xdr:colOff>0</xdr:colOff>
      <xdr:row>9</xdr:row>
      <xdr:rowOff>152400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590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152400</xdr:rowOff>
    </xdr:from>
    <xdr:to>
      <xdr:col>5</xdr:col>
      <xdr:colOff>0</xdr:colOff>
      <xdr:row>10</xdr:row>
      <xdr:rowOff>152400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52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11</xdr:row>
      <xdr:rowOff>152400</xdr:rowOff>
    </xdr:from>
    <xdr:to>
      <xdr:col>5</xdr:col>
      <xdr:colOff>0</xdr:colOff>
      <xdr:row>11</xdr:row>
      <xdr:rowOff>152400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9145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12</xdr:row>
      <xdr:rowOff>152400</xdr:rowOff>
    </xdr:from>
    <xdr:to>
      <xdr:col>5</xdr:col>
      <xdr:colOff>0</xdr:colOff>
      <xdr:row>12</xdr:row>
      <xdr:rowOff>152400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76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152400</xdr:rowOff>
    </xdr:from>
    <xdr:to>
      <xdr:col>5</xdr:col>
      <xdr:colOff>0</xdr:colOff>
      <xdr:row>13</xdr:row>
      <xdr:rowOff>152400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2383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152400</xdr:rowOff>
    </xdr:from>
    <xdr:to>
      <xdr:col>5</xdr:col>
      <xdr:colOff>0</xdr:colOff>
      <xdr:row>14</xdr:row>
      <xdr:rowOff>152400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4003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15</xdr:row>
      <xdr:rowOff>152400</xdr:rowOff>
    </xdr:from>
    <xdr:to>
      <xdr:col>5</xdr:col>
      <xdr:colOff>0</xdr:colOff>
      <xdr:row>15</xdr:row>
      <xdr:rowOff>152400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5622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16</xdr:row>
      <xdr:rowOff>152400</xdr:rowOff>
    </xdr:from>
    <xdr:to>
      <xdr:col>5</xdr:col>
      <xdr:colOff>0</xdr:colOff>
      <xdr:row>16</xdr:row>
      <xdr:rowOff>152400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724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6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7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8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0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2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23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1657350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4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21945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25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26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2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</xdr:row>
      <xdr:rowOff>152400</xdr:rowOff>
    </xdr:from>
    <xdr:to>
      <xdr:col>5</xdr:col>
      <xdr:colOff>0</xdr:colOff>
      <xdr:row>3</xdr:row>
      <xdr:rowOff>152400</xdr:rowOff>
    </xdr:to>
    <xdr:pic>
      <xdr:nvPicPr>
        <xdr:cNvPr id="228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91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</xdr:row>
      <xdr:rowOff>152400</xdr:rowOff>
    </xdr:from>
    <xdr:to>
      <xdr:col>5</xdr:col>
      <xdr:colOff>0</xdr:colOff>
      <xdr:row>4</xdr:row>
      <xdr:rowOff>152400</xdr:rowOff>
    </xdr:to>
    <xdr:pic>
      <xdr:nvPicPr>
        <xdr:cNvPr id="229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810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</xdr:row>
      <xdr:rowOff>152400</xdr:rowOff>
    </xdr:from>
    <xdr:to>
      <xdr:col>5</xdr:col>
      <xdr:colOff>0</xdr:colOff>
      <xdr:row>5</xdr:row>
      <xdr:rowOff>152400</xdr:rowOff>
    </xdr:to>
    <xdr:pic>
      <xdr:nvPicPr>
        <xdr:cNvPr id="230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42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1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</xdr:row>
      <xdr:rowOff>152400</xdr:rowOff>
    </xdr:from>
    <xdr:to>
      <xdr:col>5</xdr:col>
      <xdr:colOff>0</xdr:colOff>
      <xdr:row>6</xdr:row>
      <xdr:rowOff>152400</xdr:rowOff>
    </xdr:to>
    <xdr:pic>
      <xdr:nvPicPr>
        <xdr:cNvPr id="232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049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</xdr:row>
      <xdr:rowOff>152400</xdr:rowOff>
    </xdr:from>
    <xdr:to>
      <xdr:col>5</xdr:col>
      <xdr:colOff>0</xdr:colOff>
      <xdr:row>7</xdr:row>
      <xdr:rowOff>152400</xdr:rowOff>
    </xdr:to>
    <xdr:pic>
      <xdr:nvPicPr>
        <xdr:cNvPr id="233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2668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4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5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6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7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8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9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0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1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2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3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6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7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8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9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0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1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2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3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4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5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6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7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8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59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0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1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2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3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4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5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6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7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8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69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0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1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2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3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5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6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7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8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19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79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0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2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3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4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7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8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89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1657350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0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83870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1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2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3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4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5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6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7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8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99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0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1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2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3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4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5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6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7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8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09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10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1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12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13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31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38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8</xdr:row>
      <xdr:rowOff>152400</xdr:rowOff>
    </xdr:from>
    <xdr:to>
      <xdr:col>5</xdr:col>
      <xdr:colOff>0</xdr:colOff>
      <xdr:row>8</xdr:row>
      <xdr:rowOff>152400</xdr:rowOff>
    </xdr:to>
    <xdr:pic>
      <xdr:nvPicPr>
        <xdr:cNvPr id="31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428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16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17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18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1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0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2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3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1657350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3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89560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3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152400</xdr:rowOff>
    </xdr:from>
    <xdr:to>
      <xdr:col>5</xdr:col>
      <xdr:colOff>0</xdr:colOff>
      <xdr:row>10</xdr:row>
      <xdr:rowOff>152400</xdr:rowOff>
    </xdr:to>
    <xdr:pic>
      <xdr:nvPicPr>
        <xdr:cNvPr id="333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52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34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11</xdr:row>
      <xdr:rowOff>152400</xdr:rowOff>
    </xdr:from>
    <xdr:to>
      <xdr:col>5</xdr:col>
      <xdr:colOff>0</xdr:colOff>
      <xdr:row>11</xdr:row>
      <xdr:rowOff>152400</xdr:rowOff>
    </xdr:to>
    <xdr:pic>
      <xdr:nvPicPr>
        <xdr:cNvPr id="335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9145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12</xdr:row>
      <xdr:rowOff>152400</xdr:rowOff>
    </xdr:from>
    <xdr:to>
      <xdr:col>5</xdr:col>
      <xdr:colOff>0</xdr:colOff>
      <xdr:row>12</xdr:row>
      <xdr:rowOff>152400</xdr:rowOff>
    </xdr:to>
    <xdr:pic>
      <xdr:nvPicPr>
        <xdr:cNvPr id="336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76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152400</xdr:rowOff>
    </xdr:from>
    <xdr:to>
      <xdr:col>5</xdr:col>
      <xdr:colOff>0</xdr:colOff>
      <xdr:row>13</xdr:row>
      <xdr:rowOff>152400</xdr:rowOff>
    </xdr:to>
    <xdr:pic>
      <xdr:nvPicPr>
        <xdr:cNvPr id="337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2383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38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152400</xdr:rowOff>
    </xdr:from>
    <xdr:to>
      <xdr:col>5</xdr:col>
      <xdr:colOff>0</xdr:colOff>
      <xdr:row>14</xdr:row>
      <xdr:rowOff>152400</xdr:rowOff>
    </xdr:to>
    <xdr:pic>
      <xdr:nvPicPr>
        <xdr:cNvPr id="339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4003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40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1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2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3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5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6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7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8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49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0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1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2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3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4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5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6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7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8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59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3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5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6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8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69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0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1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2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3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4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5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6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7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8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79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0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1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2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3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4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5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86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95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15</xdr:row>
      <xdr:rowOff>152400</xdr:rowOff>
    </xdr:from>
    <xdr:to>
      <xdr:col>5</xdr:col>
      <xdr:colOff>0</xdr:colOff>
      <xdr:row>15</xdr:row>
      <xdr:rowOff>152400</xdr:rowOff>
    </xdr:to>
    <xdr:pic>
      <xdr:nvPicPr>
        <xdr:cNvPr id="387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5622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88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89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16</xdr:row>
      <xdr:rowOff>152400</xdr:rowOff>
    </xdr:from>
    <xdr:to>
      <xdr:col>5</xdr:col>
      <xdr:colOff>0</xdr:colOff>
      <xdr:row>16</xdr:row>
      <xdr:rowOff>152400</xdr:rowOff>
    </xdr:to>
    <xdr:pic>
      <xdr:nvPicPr>
        <xdr:cNvPr id="390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724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91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92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393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17</xdr:row>
      <xdr:rowOff>152400</xdr:rowOff>
    </xdr:from>
    <xdr:to>
      <xdr:col>5</xdr:col>
      <xdr:colOff>0</xdr:colOff>
      <xdr:row>17</xdr:row>
      <xdr:rowOff>152400</xdr:rowOff>
    </xdr:to>
    <xdr:pic>
      <xdr:nvPicPr>
        <xdr:cNvPr id="394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860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152400</xdr:rowOff>
    </xdr:from>
    <xdr:to>
      <xdr:col>5</xdr:col>
      <xdr:colOff>0</xdr:colOff>
      <xdr:row>18</xdr:row>
      <xdr:rowOff>152400</xdr:rowOff>
    </xdr:to>
    <xdr:pic>
      <xdr:nvPicPr>
        <xdr:cNvPr id="395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0480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152400</xdr:rowOff>
    </xdr:from>
    <xdr:to>
      <xdr:col>5</xdr:col>
      <xdr:colOff>0</xdr:colOff>
      <xdr:row>20</xdr:row>
      <xdr:rowOff>152400</xdr:rowOff>
    </xdr:to>
    <xdr:pic>
      <xdr:nvPicPr>
        <xdr:cNvPr id="396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3718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397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398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399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00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01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02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03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04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05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06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07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408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409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10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411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12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413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414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62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152400</xdr:rowOff>
    </xdr:from>
    <xdr:to>
      <xdr:col>5</xdr:col>
      <xdr:colOff>0</xdr:colOff>
      <xdr:row>19</xdr:row>
      <xdr:rowOff>152400</xdr:rowOff>
    </xdr:to>
    <xdr:pic>
      <xdr:nvPicPr>
        <xdr:cNvPr id="415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099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</xdr:row>
      <xdr:rowOff>152400</xdr:rowOff>
    </xdr:from>
    <xdr:to>
      <xdr:col>5</xdr:col>
      <xdr:colOff>0</xdr:colOff>
      <xdr:row>4</xdr:row>
      <xdr:rowOff>152400</xdr:rowOff>
    </xdr:to>
    <xdr:pic>
      <xdr:nvPicPr>
        <xdr:cNvPr id="416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810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</xdr:row>
      <xdr:rowOff>152400</xdr:rowOff>
    </xdr:from>
    <xdr:to>
      <xdr:col>5</xdr:col>
      <xdr:colOff>0</xdr:colOff>
      <xdr:row>4</xdr:row>
      <xdr:rowOff>152400</xdr:rowOff>
    </xdr:to>
    <xdr:pic>
      <xdr:nvPicPr>
        <xdr:cNvPr id="41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810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</xdr:row>
      <xdr:rowOff>152400</xdr:rowOff>
    </xdr:from>
    <xdr:to>
      <xdr:col>5</xdr:col>
      <xdr:colOff>0</xdr:colOff>
      <xdr:row>5</xdr:row>
      <xdr:rowOff>152400</xdr:rowOff>
    </xdr:to>
    <xdr:pic>
      <xdr:nvPicPr>
        <xdr:cNvPr id="418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42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</xdr:row>
      <xdr:rowOff>152400</xdr:rowOff>
    </xdr:from>
    <xdr:to>
      <xdr:col>5</xdr:col>
      <xdr:colOff>0</xdr:colOff>
      <xdr:row>5</xdr:row>
      <xdr:rowOff>152400</xdr:rowOff>
    </xdr:to>
    <xdr:pic>
      <xdr:nvPicPr>
        <xdr:cNvPr id="419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42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</xdr:row>
      <xdr:rowOff>152400</xdr:rowOff>
    </xdr:from>
    <xdr:to>
      <xdr:col>5</xdr:col>
      <xdr:colOff>0</xdr:colOff>
      <xdr:row>6</xdr:row>
      <xdr:rowOff>152400</xdr:rowOff>
    </xdr:to>
    <xdr:pic>
      <xdr:nvPicPr>
        <xdr:cNvPr id="420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049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</xdr:row>
      <xdr:rowOff>152400</xdr:rowOff>
    </xdr:from>
    <xdr:to>
      <xdr:col>5</xdr:col>
      <xdr:colOff>0</xdr:colOff>
      <xdr:row>6</xdr:row>
      <xdr:rowOff>152400</xdr:rowOff>
    </xdr:to>
    <xdr:pic>
      <xdr:nvPicPr>
        <xdr:cNvPr id="421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049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</xdr:row>
      <xdr:rowOff>152400</xdr:rowOff>
    </xdr:from>
    <xdr:to>
      <xdr:col>5</xdr:col>
      <xdr:colOff>0</xdr:colOff>
      <xdr:row>7</xdr:row>
      <xdr:rowOff>152400</xdr:rowOff>
    </xdr:to>
    <xdr:pic>
      <xdr:nvPicPr>
        <xdr:cNvPr id="422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2668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</xdr:row>
      <xdr:rowOff>152400</xdr:rowOff>
    </xdr:from>
    <xdr:to>
      <xdr:col>5</xdr:col>
      <xdr:colOff>0</xdr:colOff>
      <xdr:row>7</xdr:row>
      <xdr:rowOff>152400</xdr:rowOff>
    </xdr:to>
    <xdr:pic>
      <xdr:nvPicPr>
        <xdr:cNvPr id="423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2668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8</xdr:row>
      <xdr:rowOff>152400</xdr:rowOff>
    </xdr:from>
    <xdr:to>
      <xdr:col>5</xdr:col>
      <xdr:colOff>0</xdr:colOff>
      <xdr:row>8</xdr:row>
      <xdr:rowOff>152400</xdr:rowOff>
    </xdr:to>
    <xdr:pic>
      <xdr:nvPicPr>
        <xdr:cNvPr id="424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428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8</xdr:row>
      <xdr:rowOff>152400</xdr:rowOff>
    </xdr:from>
    <xdr:to>
      <xdr:col>5</xdr:col>
      <xdr:colOff>0</xdr:colOff>
      <xdr:row>8</xdr:row>
      <xdr:rowOff>152400</xdr:rowOff>
    </xdr:to>
    <xdr:pic>
      <xdr:nvPicPr>
        <xdr:cNvPr id="425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428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9</xdr:row>
      <xdr:rowOff>152400</xdr:rowOff>
    </xdr:from>
    <xdr:to>
      <xdr:col>5</xdr:col>
      <xdr:colOff>0</xdr:colOff>
      <xdr:row>9</xdr:row>
      <xdr:rowOff>152400</xdr:rowOff>
    </xdr:to>
    <xdr:pic>
      <xdr:nvPicPr>
        <xdr:cNvPr id="426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590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9</xdr:row>
      <xdr:rowOff>152400</xdr:rowOff>
    </xdr:from>
    <xdr:to>
      <xdr:col>5</xdr:col>
      <xdr:colOff>0</xdr:colOff>
      <xdr:row>9</xdr:row>
      <xdr:rowOff>152400</xdr:rowOff>
    </xdr:to>
    <xdr:pic>
      <xdr:nvPicPr>
        <xdr:cNvPr id="427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590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152400</xdr:rowOff>
    </xdr:from>
    <xdr:to>
      <xdr:col>5</xdr:col>
      <xdr:colOff>0</xdr:colOff>
      <xdr:row>10</xdr:row>
      <xdr:rowOff>152400</xdr:rowOff>
    </xdr:to>
    <xdr:pic>
      <xdr:nvPicPr>
        <xdr:cNvPr id="428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52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152400</xdr:rowOff>
    </xdr:from>
    <xdr:to>
      <xdr:col>5</xdr:col>
      <xdr:colOff>0</xdr:colOff>
      <xdr:row>10</xdr:row>
      <xdr:rowOff>152400</xdr:rowOff>
    </xdr:to>
    <xdr:pic>
      <xdr:nvPicPr>
        <xdr:cNvPr id="429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52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11</xdr:row>
      <xdr:rowOff>152400</xdr:rowOff>
    </xdr:from>
    <xdr:to>
      <xdr:col>5</xdr:col>
      <xdr:colOff>0</xdr:colOff>
      <xdr:row>11</xdr:row>
      <xdr:rowOff>152400</xdr:rowOff>
    </xdr:to>
    <xdr:pic>
      <xdr:nvPicPr>
        <xdr:cNvPr id="430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9145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11</xdr:row>
      <xdr:rowOff>152400</xdr:rowOff>
    </xdr:from>
    <xdr:to>
      <xdr:col>5</xdr:col>
      <xdr:colOff>0</xdr:colOff>
      <xdr:row>11</xdr:row>
      <xdr:rowOff>152400</xdr:rowOff>
    </xdr:to>
    <xdr:pic>
      <xdr:nvPicPr>
        <xdr:cNvPr id="431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9145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12</xdr:row>
      <xdr:rowOff>152400</xdr:rowOff>
    </xdr:from>
    <xdr:to>
      <xdr:col>5</xdr:col>
      <xdr:colOff>0</xdr:colOff>
      <xdr:row>12</xdr:row>
      <xdr:rowOff>152400</xdr:rowOff>
    </xdr:to>
    <xdr:pic>
      <xdr:nvPicPr>
        <xdr:cNvPr id="432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76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12</xdr:row>
      <xdr:rowOff>152400</xdr:rowOff>
    </xdr:from>
    <xdr:to>
      <xdr:col>5</xdr:col>
      <xdr:colOff>0</xdr:colOff>
      <xdr:row>12</xdr:row>
      <xdr:rowOff>152400</xdr:rowOff>
    </xdr:to>
    <xdr:pic>
      <xdr:nvPicPr>
        <xdr:cNvPr id="433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764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152400</xdr:rowOff>
    </xdr:from>
    <xdr:to>
      <xdr:col>5</xdr:col>
      <xdr:colOff>0</xdr:colOff>
      <xdr:row>13</xdr:row>
      <xdr:rowOff>152400</xdr:rowOff>
    </xdr:to>
    <xdr:pic>
      <xdr:nvPicPr>
        <xdr:cNvPr id="434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2383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152400</xdr:rowOff>
    </xdr:from>
    <xdr:to>
      <xdr:col>5</xdr:col>
      <xdr:colOff>0</xdr:colOff>
      <xdr:row>13</xdr:row>
      <xdr:rowOff>152400</xdr:rowOff>
    </xdr:to>
    <xdr:pic>
      <xdr:nvPicPr>
        <xdr:cNvPr id="43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2383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152400</xdr:rowOff>
    </xdr:from>
    <xdr:to>
      <xdr:col>5</xdr:col>
      <xdr:colOff>0</xdr:colOff>
      <xdr:row>14</xdr:row>
      <xdr:rowOff>152400</xdr:rowOff>
    </xdr:to>
    <xdr:pic>
      <xdr:nvPicPr>
        <xdr:cNvPr id="436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4003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152400</xdr:rowOff>
    </xdr:from>
    <xdr:to>
      <xdr:col>5</xdr:col>
      <xdr:colOff>0</xdr:colOff>
      <xdr:row>14</xdr:row>
      <xdr:rowOff>152400</xdr:rowOff>
    </xdr:to>
    <xdr:pic>
      <xdr:nvPicPr>
        <xdr:cNvPr id="437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4003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15</xdr:row>
      <xdr:rowOff>152400</xdr:rowOff>
    </xdr:from>
    <xdr:to>
      <xdr:col>5</xdr:col>
      <xdr:colOff>0</xdr:colOff>
      <xdr:row>15</xdr:row>
      <xdr:rowOff>152400</xdr:rowOff>
    </xdr:to>
    <xdr:pic>
      <xdr:nvPicPr>
        <xdr:cNvPr id="438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5622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15</xdr:row>
      <xdr:rowOff>152400</xdr:rowOff>
    </xdr:from>
    <xdr:to>
      <xdr:col>5</xdr:col>
      <xdr:colOff>0</xdr:colOff>
      <xdr:row>15</xdr:row>
      <xdr:rowOff>152400</xdr:rowOff>
    </xdr:to>
    <xdr:pic>
      <xdr:nvPicPr>
        <xdr:cNvPr id="439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5622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16</xdr:row>
      <xdr:rowOff>152400</xdr:rowOff>
    </xdr:from>
    <xdr:to>
      <xdr:col>5</xdr:col>
      <xdr:colOff>0</xdr:colOff>
      <xdr:row>16</xdr:row>
      <xdr:rowOff>152400</xdr:rowOff>
    </xdr:to>
    <xdr:pic>
      <xdr:nvPicPr>
        <xdr:cNvPr id="440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724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16</xdr:row>
      <xdr:rowOff>152400</xdr:rowOff>
    </xdr:from>
    <xdr:to>
      <xdr:col>5</xdr:col>
      <xdr:colOff>0</xdr:colOff>
      <xdr:row>16</xdr:row>
      <xdr:rowOff>152400</xdr:rowOff>
    </xdr:to>
    <xdr:pic>
      <xdr:nvPicPr>
        <xdr:cNvPr id="441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7241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17</xdr:row>
      <xdr:rowOff>152400</xdr:rowOff>
    </xdr:from>
    <xdr:to>
      <xdr:col>5</xdr:col>
      <xdr:colOff>0</xdr:colOff>
      <xdr:row>17</xdr:row>
      <xdr:rowOff>152400</xdr:rowOff>
    </xdr:to>
    <xdr:pic>
      <xdr:nvPicPr>
        <xdr:cNvPr id="442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860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17</xdr:row>
      <xdr:rowOff>152400</xdr:rowOff>
    </xdr:from>
    <xdr:to>
      <xdr:col>5</xdr:col>
      <xdr:colOff>0</xdr:colOff>
      <xdr:row>17</xdr:row>
      <xdr:rowOff>152400</xdr:rowOff>
    </xdr:to>
    <xdr:pic>
      <xdr:nvPicPr>
        <xdr:cNvPr id="443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860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152400</xdr:rowOff>
    </xdr:from>
    <xdr:to>
      <xdr:col>5</xdr:col>
      <xdr:colOff>0</xdr:colOff>
      <xdr:row>18</xdr:row>
      <xdr:rowOff>152400</xdr:rowOff>
    </xdr:to>
    <xdr:pic>
      <xdr:nvPicPr>
        <xdr:cNvPr id="444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0480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152400</xdr:rowOff>
    </xdr:from>
    <xdr:to>
      <xdr:col>5</xdr:col>
      <xdr:colOff>0</xdr:colOff>
      <xdr:row>18</xdr:row>
      <xdr:rowOff>152400</xdr:rowOff>
    </xdr:to>
    <xdr:pic>
      <xdr:nvPicPr>
        <xdr:cNvPr id="445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0480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152400</xdr:rowOff>
    </xdr:from>
    <xdr:to>
      <xdr:col>5</xdr:col>
      <xdr:colOff>0</xdr:colOff>
      <xdr:row>19</xdr:row>
      <xdr:rowOff>152400</xdr:rowOff>
    </xdr:to>
    <xdr:pic>
      <xdr:nvPicPr>
        <xdr:cNvPr id="446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099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152400</xdr:rowOff>
    </xdr:from>
    <xdr:to>
      <xdr:col>5</xdr:col>
      <xdr:colOff>0</xdr:colOff>
      <xdr:row>19</xdr:row>
      <xdr:rowOff>152400</xdr:rowOff>
    </xdr:to>
    <xdr:pic>
      <xdr:nvPicPr>
        <xdr:cNvPr id="447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099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152400</xdr:rowOff>
    </xdr:from>
    <xdr:to>
      <xdr:col>5</xdr:col>
      <xdr:colOff>0</xdr:colOff>
      <xdr:row>20</xdr:row>
      <xdr:rowOff>152400</xdr:rowOff>
    </xdr:to>
    <xdr:pic>
      <xdr:nvPicPr>
        <xdr:cNvPr id="448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3718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152400</xdr:rowOff>
    </xdr:from>
    <xdr:to>
      <xdr:col>5</xdr:col>
      <xdr:colOff>0</xdr:colOff>
      <xdr:row>20</xdr:row>
      <xdr:rowOff>152400</xdr:rowOff>
    </xdr:to>
    <xdr:pic>
      <xdr:nvPicPr>
        <xdr:cNvPr id="449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3718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450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451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452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453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454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455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56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57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58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59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60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6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62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63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464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465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466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467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468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469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470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47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472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473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474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475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476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477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478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479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957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480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48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48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483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576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84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85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86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487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0195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88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89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90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491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1814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92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93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94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495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434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96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97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98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499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5053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500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501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502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503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672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504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5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5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5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291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508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509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51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51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991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51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51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51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31</xdr:row>
      <xdr:rowOff>152400</xdr:rowOff>
    </xdr:from>
    <xdr:to>
      <xdr:col>5</xdr:col>
      <xdr:colOff>0</xdr:colOff>
      <xdr:row>31</xdr:row>
      <xdr:rowOff>152400</xdr:rowOff>
    </xdr:to>
    <xdr:pic>
      <xdr:nvPicPr>
        <xdr:cNvPr id="51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1530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152400</xdr:rowOff>
    </xdr:from>
    <xdr:to>
      <xdr:col>5</xdr:col>
      <xdr:colOff>0</xdr:colOff>
      <xdr:row>32</xdr:row>
      <xdr:rowOff>152400</xdr:rowOff>
    </xdr:to>
    <xdr:pic>
      <xdr:nvPicPr>
        <xdr:cNvPr id="516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3149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152400</xdr:rowOff>
    </xdr:from>
    <xdr:to>
      <xdr:col>5</xdr:col>
      <xdr:colOff>0</xdr:colOff>
      <xdr:row>32</xdr:row>
      <xdr:rowOff>152400</xdr:rowOff>
    </xdr:to>
    <xdr:pic>
      <xdr:nvPicPr>
        <xdr:cNvPr id="517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3149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152400</xdr:rowOff>
    </xdr:from>
    <xdr:to>
      <xdr:col>5</xdr:col>
      <xdr:colOff>0</xdr:colOff>
      <xdr:row>32</xdr:row>
      <xdr:rowOff>152400</xdr:rowOff>
    </xdr:to>
    <xdr:pic>
      <xdr:nvPicPr>
        <xdr:cNvPr id="518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3149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32</xdr:row>
      <xdr:rowOff>152400</xdr:rowOff>
    </xdr:from>
    <xdr:to>
      <xdr:col>5</xdr:col>
      <xdr:colOff>0</xdr:colOff>
      <xdr:row>32</xdr:row>
      <xdr:rowOff>152400</xdr:rowOff>
    </xdr:to>
    <xdr:pic>
      <xdr:nvPicPr>
        <xdr:cNvPr id="519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3149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33</xdr:row>
      <xdr:rowOff>152400</xdr:rowOff>
    </xdr:from>
    <xdr:to>
      <xdr:col>5</xdr:col>
      <xdr:colOff>0</xdr:colOff>
      <xdr:row>33</xdr:row>
      <xdr:rowOff>152400</xdr:rowOff>
    </xdr:to>
    <xdr:pic>
      <xdr:nvPicPr>
        <xdr:cNvPr id="520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4768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33</xdr:row>
      <xdr:rowOff>152400</xdr:rowOff>
    </xdr:from>
    <xdr:to>
      <xdr:col>5</xdr:col>
      <xdr:colOff>0</xdr:colOff>
      <xdr:row>33</xdr:row>
      <xdr:rowOff>152400</xdr:rowOff>
    </xdr:to>
    <xdr:pic>
      <xdr:nvPicPr>
        <xdr:cNvPr id="52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4768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33</xdr:row>
      <xdr:rowOff>152400</xdr:rowOff>
    </xdr:from>
    <xdr:to>
      <xdr:col>5</xdr:col>
      <xdr:colOff>0</xdr:colOff>
      <xdr:row>33</xdr:row>
      <xdr:rowOff>152400</xdr:rowOff>
    </xdr:to>
    <xdr:pic>
      <xdr:nvPicPr>
        <xdr:cNvPr id="522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4768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33</xdr:row>
      <xdr:rowOff>152400</xdr:rowOff>
    </xdr:from>
    <xdr:to>
      <xdr:col>5</xdr:col>
      <xdr:colOff>0</xdr:colOff>
      <xdr:row>33</xdr:row>
      <xdr:rowOff>152400</xdr:rowOff>
    </xdr:to>
    <xdr:pic>
      <xdr:nvPicPr>
        <xdr:cNvPr id="523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4768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152400</xdr:rowOff>
    </xdr:from>
    <xdr:to>
      <xdr:col>5</xdr:col>
      <xdr:colOff>0</xdr:colOff>
      <xdr:row>34</xdr:row>
      <xdr:rowOff>152400</xdr:rowOff>
    </xdr:to>
    <xdr:pic>
      <xdr:nvPicPr>
        <xdr:cNvPr id="524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6388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152400</xdr:rowOff>
    </xdr:from>
    <xdr:to>
      <xdr:col>5</xdr:col>
      <xdr:colOff>0</xdr:colOff>
      <xdr:row>34</xdr:row>
      <xdr:rowOff>152400</xdr:rowOff>
    </xdr:to>
    <xdr:pic>
      <xdr:nvPicPr>
        <xdr:cNvPr id="525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6388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152400</xdr:rowOff>
    </xdr:from>
    <xdr:to>
      <xdr:col>5</xdr:col>
      <xdr:colOff>0</xdr:colOff>
      <xdr:row>34</xdr:row>
      <xdr:rowOff>152400</xdr:rowOff>
    </xdr:to>
    <xdr:pic>
      <xdr:nvPicPr>
        <xdr:cNvPr id="526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6388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152400</xdr:rowOff>
    </xdr:from>
    <xdr:to>
      <xdr:col>5</xdr:col>
      <xdr:colOff>0</xdr:colOff>
      <xdr:row>34</xdr:row>
      <xdr:rowOff>152400</xdr:rowOff>
    </xdr:to>
    <xdr:pic>
      <xdr:nvPicPr>
        <xdr:cNvPr id="527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6388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152400</xdr:rowOff>
    </xdr:from>
    <xdr:to>
      <xdr:col>5</xdr:col>
      <xdr:colOff>0</xdr:colOff>
      <xdr:row>35</xdr:row>
      <xdr:rowOff>152400</xdr:rowOff>
    </xdr:to>
    <xdr:pic>
      <xdr:nvPicPr>
        <xdr:cNvPr id="528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8007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152400</xdr:rowOff>
    </xdr:from>
    <xdr:to>
      <xdr:col>5</xdr:col>
      <xdr:colOff>0</xdr:colOff>
      <xdr:row>35</xdr:row>
      <xdr:rowOff>152400</xdr:rowOff>
    </xdr:to>
    <xdr:pic>
      <xdr:nvPicPr>
        <xdr:cNvPr id="529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8007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152400</xdr:rowOff>
    </xdr:from>
    <xdr:to>
      <xdr:col>5</xdr:col>
      <xdr:colOff>0</xdr:colOff>
      <xdr:row>35</xdr:row>
      <xdr:rowOff>152400</xdr:rowOff>
    </xdr:to>
    <xdr:pic>
      <xdr:nvPicPr>
        <xdr:cNvPr id="530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8007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152400</xdr:rowOff>
    </xdr:from>
    <xdr:to>
      <xdr:col>5</xdr:col>
      <xdr:colOff>0</xdr:colOff>
      <xdr:row>35</xdr:row>
      <xdr:rowOff>152400</xdr:rowOff>
    </xdr:to>
    <xdr:pic>
      <xdr:nvPicPr>
        <xdr:cNvPr id="531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8007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152400</xdr:rowOff>
    </xdr:from>
    <xdr:to>
      <xdr:col>5</xdr:col>
      <xdr:colOff>0</xdr:colOff>
      <xdr:row>36</xdr:row>
      <xdr:rowOff>152400</xdr:rowOff>
    </xdr:to>
    <xdr:pic>
      <xdr:nvPicPr>
        <xdr:cNvPr id="532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9626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152400</xdr:rowOff>
    </xdr:from>
    <xdr:to>
      <xdr:col>5</xdr:col>
      <xdr:colOff>0</xdr:colOff>
      <xdr:row>36</xdr:row>
      <xdr:rowOff>152400</xdr:rowOff>
    </xdr:to>
    <xdr:pic>
      <xdr:nvPicPr>
        <xdr:cNvPr id="533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9626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152400</xdr:rowOff>
    </xdr:from>
    <xdr:to>
      <xdr:col>5</xdr:col>
      <xdr:colOff>0</xdr:colOff>
      <xdr:row>36</xdr:row>
      <xdr:rowOff>152400</xdr:rowOff>
    </xdr:to>
    <xdr:pic>
      <xdr:nvPicPr>
        <xdr:cNvPr id="534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9626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152400</xdr:rowOff>
    </xdr:from>
    <xdr:to>
      <xdr:col>5</xdr:col>
      <xdr:colOff>0</xdr:colOff>
      <xdr:row>36</xdr:row>
      <xdr:rowOff>152400</xdr:rowOff>
    </xdr:to>
    <xdr:pic>
      <xdr:nvPicPr>
        <xdr:cNvPr id="535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9626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152400</xdr:rowOff>
    </xdr:from>
    <xdr:to>
      <xdr:col>5</xdr:col>
      <xdr:colOff>0</xdr:colOff>
      <xdr:row>37</xdr:row>
      <xdr:rowOff>152400</xdr:rowOff>
    </xdr:to>
    <xdr:pic>
      <xdr:nvPicPr>
        <xdr:cNvPr id="536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245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152400</xdr:rowOff>
    </xdr:from>
    <xdr:to>
      <xdr:col>5</xdr:col>
      <xdr:colOff>0</xdr:colOff>
      <xdr:row>37</xdr:row>
      <xdr:rowOff>152400</xdr:rowOff>
    </xdr:to>
    <xdr:pic>
      <xdr:nvPicPr>
        <xdr:cNvPr id="537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245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152400</xdr:rowOff>
    </xdr:from>
    <xdr:to>
      <xdr:col>5</xdr:col>
      <xdr:colOff>0</xdr:colOff>
      <xdr:row>37</xdr:row>
      <xdr:rowOff>152400</xdr:rowOff>
    </xdr:to>
    <xdr:pic>
      <xdr:nvPicPr>
        <xdr:cNvPr id="538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245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152400</xdr:rowOff>
    </xdr:from>
    <xdr:to>
      <xdr:col>5</xdr:col>
      <xdr:colOff>0</xdr:colOff>
      <xdr:row>37</xdr:row>
      <xdr:rowOff>152400</xdr:rowOff>
    </xdr:to>
    <xdr:pic>
      <xdr:nvPicPr>
        <xdr:cNvPr id="539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245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0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1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2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3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4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5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6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7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8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4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50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51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52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53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54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555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34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42</xdr:row>
      <xdr:rowOff>152400</xdr:rowOff>
    </xdr:from>
    <xdr:to>
      <xdr:col>5</xdr:col>
      <xdr:colOff>0</xdr:colOff>
      <xdr:row>42</xdr:row>
      <xdr:rowOff>152400</xdr:rowOff>
    </xdr:to>
    <xdr:pic>
      <xdr:nvPicPr>
        <xdr:cNvPr id="556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9818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44</xdr:row>
      <xdr:rowOff>28575</xdr:rowOff>
    </xdr:from>
    <xdr:to>
      <xdr:col>5</xdr:col>
      <xdr:colOff>0</xdr:colOff>
      <xdr:row>44</xdr:row>
      <xdr:rowOff>28575</xdr:rowOff>
    </xdr:to>
    <xdr:pic>
      <xdr:nvPicPr>
        <xdr:cNvPr id="557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8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152400</xdr:rowOff>
    </xdr:from>
    <xdr:to>
      <xdr:col>5</xdr:col>
      <xdr:colOff>0</xdr:colOff>
      <xdr:row>43</xdr:row>
      <xdr:rowOff>152400</xdr:rowOff>
    </xdr:to>
    <xdr:pic>
      <xdr:nvPicPr>
        <xdr:cNvPr id="558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143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152400</xdr:rowOff>
    </xdr:from>
    <xdr:to>
      <xdr:col>5</xdr:col>
      <xdr:colOff>0</xdr:colOff>
      <xdr:row>44</xdr:row>
      <xdr:rowOff>152400</xdr:rowOff>
    </xdr:to>
    <xdr:pic>
      <xdr:nvPicPr>
        <xdr:cNvPr id="559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305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42</xdr:row>
      <xdr:rowOff>152400</xdr:rowOff>
    </xdr:from>
    <xdr:to>
      <xdr:col>5</xdr:col>
      <xdr:colOff>0</xdr:colOff>
      <xdr:row>42</xdr:row>
      <xdr:rowOff>152400</xdr:rowOff>
    </xdr:to>
    <xdr:pic>
      <xdr:nvPicPr>
        <xdr:cNvPr id="560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98182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152400</xdr:rowOff>
    </xdr:from>
    <xdr:to>
      <xdr:col>5</xdr:col>
      <xdr:colOff>0</xdr:colOff>
      <xdr:row>43</xdr:row>
      <xdr:rowOff>152400</xdr:rowOff>
    </xdr:to>
    <xdr:pic>
      <xdr:nvPicPr>
        <xdr:cNvPr id="561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143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152400</xdr:rowOff>
    </xdr:from>
    <xdr:to>
      <xdr:col>5</xdr:col>
      <xdr:colOff>0</xdr:colOff>
      <xdr:row>44</xdr:row>
      <xdr:rowOff>152400</xdr:rowOff>
    </xdr:to>
    <xdr:pic>
      <xdr:nvPicPr>
        <xdr:cNvPr id="562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305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152400</xdr:rowOff>
    </xdr:from>
    <xdr:to>
      <xdr:col>5</xdr:col>
      <xdr:colOff>0</xdr:colOff>
      <xdr:row>43</xdr:row>
      <xdr:rowOff>152400</xdr:rowOff>
    </xdr:to>
    <xdr:pic>
      <xdr:nvPicPr>
        <xdr:cNvPr id="563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143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152400</xdr:rowOff>
    </xdr:from>
    <xdr:to>
      <xdr:col>5</xdr:col>
      <xdr:colOff>0</xdr:colOff>
      <xdr:row>43</xdr:row>
      <xdr:rowOff>152400</xdr:rowOff>
    </xdr:to>
    <xdr:pic>
      <xdr:nvPicPr>
        <xdr:cNvPr id="564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143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152400</xdr:rowOff>
    </xdr:from>
    <xdr:to>
      <xdr:col>5</xdr:col>
      <xdr:colOff>0</xdr:colOff>
      <xdr:row>44</xdr:row>
      <xdr:rowOff>152400</xdr:rowOff>
    </xdr:to>
    <xdr:pic>
      <xdr:nvPicPr>
        <xdr:cNvPr id="565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305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152400</xdr:rowOff>
    </xdr:from>
    <xdr:to>
      <xdr:col>5</xdr:col>
      <xdr:colOff>0</xdr:colOff>
      <xdr:row>44</xdr:row>
      <xdr:rowOff>152400</xdr:rowOff>
    </xdr:to>
    <xdr:pic>
      <xdr:nvPicPr>
        <xdr:cNvPr id="566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3056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152400</xdr:rowOff>
    </xdr:from>
    <xdr:to>
      <xdr:col>5</xdr:col>
      <xdr:colOff>0</xdr:colOff>
      <xdr:row>45</xdr:row>
      <xdr:rowOff>152400</xdr:rowOff>
    </xdr:to>
    <xdr:pic>
      <xdr:nvPicPr>
        <xdr:cNvPr id="567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467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152400</xdr:rowOff>
    </xdr:from>
    <xdr:to>
      <xdr:col>5</xdr:col>
      <xdr:colOff>0</xdr:colOff>
      <xdr:row>45</xdr:row>
      <xdr:rowOff>152400</xdr:rowOff>
    </xdr:to>
    <xdr:pic>
      <xdr:nvPicPr>
        <xdr:cNvPr id="568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467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152400</xdr:rowOff>
    </xdr:from>
    <xdr:to>
      <xdr:col>5</xdr:col>
      <xdr:colOff>0</xdr:colOff>
      <xdr:row>45</xdr:row>
      <xdr:rowOff>152400</xdr:rowOff>
    </xdr:to>
    <xdr:pic>
      <xdr:nvPicPr>
        <xdr:cNvPr id="569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467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152400</xdr:rowOff>
    </xdr:from>
    <xdr:to>
      <xdr:col>5</xdr:col>
      <xdr:colOff>0</xdr:colOff>
      <xdr:row>45</xdr:row>
      <xdr:rowOff>152400</xdr:rowOff>
    </xdr:to>
    <xdr:pic>
      <xdr:nvPicPr>
        <xdr:cNvPr id="570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4676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152400</xdr:rowOff>
    </xdr:from>
    <xdr:to>
      <xdr:col>5</xdr:col>
      <xdr:colOff>0</xdr:colOff>
      <xdr:row>10</xdr:row>
      <xdr:rowOff>152400</xdr:rowOff>
    </xdr:to>
    <xdr:pic>
      <xdr:nvPicPr>
        <xdr:cNvPr id="7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8573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7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19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pic>
      <xdr:nvPicPr>
        <xdr:cNvPr id="7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24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</xdr:row>
      <xdr:rowOff>152400</xdr:rowOff>
    </xdr:from>
    <xdr:to>
      <xdr:col>5</xdr:col>
      <xdr:colOff>0</xdr:colOff>
      <xdr:row>4</xdr:row>
      <xdr:rowOff>152400</xdr:rowOff>
    </xdr:to>
    <xdr:pic>
      <xdr:nvPicPr>
        <xdr:cNvPr id="7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858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</xdr:row>
      <xdr:rowOff>152400</xdr:rowOff>
    </xdr:from>
    <xdr:to>
      <xdr:col>5</xdr:col>
      <xdr:colOff>0</xdr:colOff>
      <xdr:row>5</xdr:row>
      <xdr:rowOff>152400</xdr:rowOff>
    </xdr:to>
    <xdr:pic>
      <xdr:nvPicPr>
        <xdr:cNvPr id="7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47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</xdr:row>
      <xdr:rowOff>152400</xdr:rowOff>
    </xdr:from>
    <xdr:to>
      <xdr:col>5</xdr:col>
      <xdr:colOff>0</xdr:colOff>
      <xdr:row>6</xdr:row>
      <xdr:rowOff>152400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209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</xdr:row>
      <xdr:rowOff>152400</xdr:rowOff>
    </xdr:from>
    <xdr:to>
      <xdr:col>5</xdr:col>
      <xdr:colOff>0</xdr:colOff>
      <xdr:row>7</xdr:row>
      <xdr:rowOff>152400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716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8</xdr:row>
      <xdr:rowOff>152400</xdr:rowOff>
    </xdr:from>
    <xdr:to>
      <xdr:col>5</xdr:col>
      <xdr:colOff>0</xdr:colOff>
      <xdr:row>8</xdr:row>
      <xdr:rowOff>152400</xdr:rowOff>
    </xdr:to>
    <xdr:pic>
      <xdr:nvPicPr>
        <xdr:cNvPr id="7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5335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9</xdr:row>
      <xdr:rowOff>152400</xdr:rowOff>
    </xdr:from>
    <xdr:to>
      <xdr:col>5</xdr:col>
      <xdr:colOff>0</xdr:colOff>
      <xdr:row>9</xdr:row>
      <xdr:rowOff>152400</xdr:rowOff>
    </xdr:to>
    <xdr:pic>
      <xdr:nvPicPr>
        <xdr:cNvPr id="8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6954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152400</xdr:rowOff>
    </xdr:from>
    <xdr:to>
      <xdr:col>5</xdr:col>
      <xdr:colOff>0</xdr:colOff>
      <xdr:row>10</xdr:row>
      <xdr:rowOff>152400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8573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11</xdr:row>
      <xdr:rowOff>152400</xdr:rowOff>
    </xdr:from>
    <xdr:to>
      <xdr:col>5</xdr:col>
      <xdr:colOff>0</xdr:colOff>
      <xdr:row>11</xdr:row>
      <xdr:rowOff>152400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0193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12</xdr:row>
      <xdr:rowOff>152400</xdr:rowOff>
    </xdr:from>
    <xdr:to>
      <xdr:col>5</xdr:col>
      <xdr:colOff>0</xdr:colOff>
      <xdr:row>12</xdr:row>
      <xdr:rowOff>152400</xdr:rowOff>
    </xdr:to>
    <xdr:pic>
      <xdr:nvPicPr>
        <xdr:cNvPr id="8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812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8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8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8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8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8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89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9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4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0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0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2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3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4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5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7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8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19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0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2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3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4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5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6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128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2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0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2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4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6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7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9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0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35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35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2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4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5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6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7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8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9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0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4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5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6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7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8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60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6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6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63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64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65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52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13</xdr:row>
      <xdr:rowOff>152400</xdr:rowOff>
    </xdr:from>
    <xdr:to>
      <xdr:col>5</xdr:col>
      <xdr:colOff>0</xdr:colOff>
      <xdr:row>13</xdr:row>
      <xdr:rowOff>152400</xdr:rowOff>
    </xdr:to>
    <xdr:pic>
      <xdr:nvPicPr>
        <xdr:cNvPr id="166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431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7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8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0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2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3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6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7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79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80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8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8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33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28575</xdr:rowOff>
    </xdr:from>
    <xdr:to>
      <xdr:col>5</xdr:col>
      <xdr:colOff>0</xdr:colOff>
      <xdr:row>18</xdr:row>
      <xdr:rowOff>28575</xdr:rowOff>
    </xdr:to>
    <xdr:pic>
      <xdr:nvPicPr>
        <xdr:cNvPr id="183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028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15</xdr:row>
      <xdr:rowOff>152400</xdr:rowOff>
    </xdr:from>
    <xdr:to>
      <xdr:col>5</xdr:col>
      <xdr:colOff>0</xdr:colOff>
      <xdr:row>15</xdr:row>
      <xdr:rowOff>152400</xdr:rowOff>
    </xdr:to>
    <xdr:pic>
      <xdr:nvPicPr>
        <xdr:cNvPr id="184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16</xdr:row>
      <xdr:rowOff>152400</xdr:rowOff>
    </xdr:from>
    <xdr:to>
      <xdr:col>5</xdr:col>
      <xdr:colOff>0</xdr:colOff>
      <xdr:row>16</xdr:row>
      <xdr:rowOff>152400</xdr:rowOff>
    </xdr:to>
    <xdr:pic>
      <xdr:nvPicPr>
        <xdr:cNvPr id="185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828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17</xdr:row>
      <xdr:rowOff>152400</xdr:rowOff>
    </xdr:from>
    <xdr:to>
      <xdr:col>5</xdr:col>
      <xdr:colOff>0</xdr:colOff>
      <xdr:row>17</xdr:row>
      <xdr:rowOff>152400</xdr:rowOff>
    </xdr:to>
    <xdr:pic>
      <xdr:nvPicPr>
        <xdr:cNvPr id="186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990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152400</xdr:rowOff>
    </xdr:from>
    <xdr:to>
      <xdr:col>5</xdr:col>
      <xdr:colOff>0</xdr:colOff>
      <xdr:row>18</xdr:row>
      <xdr:rowOff>152400</xdr:rowOff>
    </xdr:to>
    <xdr:pic>
      <xdr:nvPicPr>
        <xdr:cNvPr id="187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1527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152400</xdr:rowOff>
    </xdr:from>
    <xdr:to>
      <xdr:col>5</xdr:col>
      <xdr:colOff>0</xdr:colOff>
      <xdr:row>19</xdr:row>
      <xdr:rowOff>152400</xdr:rowOff>
    </xdr:to>
    <xdr:pic>
      <xdr:nvPicPr>
        <xdr:cNvPr id="18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242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8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6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8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9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0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2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4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6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7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8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09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0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2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4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7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19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0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1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2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3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7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9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5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6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38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333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152400</xdr:rowOff>
    </xdr:from>
    <xdr:to>
      <xdr:col>5</xdr:col>
      <xdr:colOff>0</xdr:colOff>
      <xdr:row>20</xdr:row>
      <xdr:rowOff>152400</xdr:rowOff>
    </xdr:to>
    <xdr:pic>
      <xdr:nvPicPr>
        <xdr:cNvPr id="23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861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2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3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4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4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3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4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8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5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0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4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23</xdr:row>
      <xdr:rowOff>0</xdr:rowOff>
    </xdr:from>
    <xdr:to>
      <xdr:col>4</xdr:col>
      <xdr:colOff>876300</xdr:colOff>
      <xdr:row>23</xdr:row>
      <xdr:rowOff>0</xdr:rowOff>
    </xdr:to>
    <xdr:pic>
      <xdr:nvPicPr>
        <xdr:cNvPr id="266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8195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267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495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23</xdr:row>
      <xdr:rowOff>0</xdr:rowOff>
    </xdr:from>
    <xdr:to>
      <xdr:col>5</xdr:col>
      <xdr:colOff>28575</xdr:colOff>
      <xdr:row>23</xdr:row>
      <xdr:rowOff>0</xdr:rowOff>
    </xdr:to>
    <xdr:pic>
      <xdr:nvPicPr>
        <xdr:cNvPr id="268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8195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269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6480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270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8100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271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971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142875</xdr:rowOff>
    </xdr:from>
    <xdr:to>
      <xdr:col>5</xdr:col>
      <xdr:colOff>0</xdr:colOff>
      <xdr:row>22</xdr:row>
      <xdr:rowOff>142875</xdr:rowOff>
    </xdr:to>
    <xdr:pic>
      <xdr:nvPicPr>
        <xdr:cNvPr id="272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8004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21</xdr:row>
      <xdr:rowOff>152400</xdr:rowOff>
    </xdr:from>
    <xdr:to>
      <xdr:col>5</xdr:col>
      <xdr:colOff>0</xdr:colOff>
      <xdr:row>21</xdr:row>
      <xdr:rowOff>152400</xdr:rowOff>
    </xdr:to>
    <xdr:pic>
      <xdr:nvPicPr>
        <xdr:cNvPr id="273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6480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152400</xdr:rowOff>
    </xdr:from>
    <xdr:to>
      <xdr:col>5</xdr:col>
      <xdr:colOff>0</xdr:colOff>
      <xdr:row>22</xdr:row>
      <xdr:rowOff>152400</xdr:rowOff>
    </xdr:to>
    <xdr:pic>
      <xdr:nvPicPr>
        <xdr:cNvPr id="274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8100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152400</xdr:rowOff>
    </xdr:from>
    <xdr:to>
      <xdr:col>5</xdr:col>
      <xdr:colOff>0</xdr:colOff>
      <xdr:row>23</xdr:row>
      <xdr:rowOff>152400</xdr:rowOff>
    </xdr:to>
    <xdr:pic>
      <xdr:nvPicPr>
        <xdr:cNvPr id="275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971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76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77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7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79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0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1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3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4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5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6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7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8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89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90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9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28575</xdr:rowOff>
    </xdr:to>
    <xdr:pic>
      <xdr:nvPicPr>
        <xdr:cNvPr id="292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17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24</xdr:row>
      <xdr:rowOff>152400</xdr:rowOff>
    </xdr:from>
    <xdr:to>
      <xdr:col>5</xdr:col>
      <xdr:colOff>0</xdr:colOff>
      <xdr:row>24</xdr:row>
      <xdr:rowOff>152400</xdr:rowOff>
    </xdr:to>
    <xdr:pic>
      <xdr:nvPicPr>
        <xdr:cNvPr id="293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133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25</xdr:row>
      <xdr:rowOff>152400</xdr:rowOff>
    </xdr:from>
    <xdr:to>
      <xdr:col>5</xdr:col>
      <xdr:colOff>0</xdr:colOff>
      <xdr:row>25</xdr:row>
      <xdr:rowOff>152400</xdr:rowOff>
    </xdr:to>
    <xdr:pic>
      <xdr:nvPicPr>
        <xdr:cNvPr id="294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2957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152400</xdr:rowOff>
    </xdr:from>
    <xdr:to>
      <xdr:col>5</xdr:col>
      <xdr:colOff>0</xdr:colOff>
      <xdr:row>26</xdr:row>
      <xdr:rowOff>152400</xdr:rowOff>
    </xdr:to>
    <xdr:pic>
      <xdr:nvPicPr>
        <xdr:cNvPr id="295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672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96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97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98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99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0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1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2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3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4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5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6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7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8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09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0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1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3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4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5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6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7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8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19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0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1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2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5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7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2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1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3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4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5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6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7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39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40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41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42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43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4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345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767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27</xdr:row>
      <xdr:rowOff>152400</xdr:rowOff>
    </xdr:from>
    <xdr:to>
      <xdr:col>5</xdr:col>
      <xdr:colOff>0</xdr:colOff>
      <xdr:row>27</xdr:row>
      <xdr:rowOff>152400</xdr:rowOff>
    </xdr:to>
    <xdr:pic>
      <xdr:nvPicPr>
        <xdr:cNvPr id="346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291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47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48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49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5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0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2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4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5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6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7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69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70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71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72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30</xdr:row>
      <xdr:rowOff>0</xdr:rowOff>
    </xdr:from>
    <xdr:to>
      <xdr:col>4</xdr:col>
      <xdr:colOff>876300</xdr:colOff>
      <xdr:row>30</xdr:row>
      <xdr:rowOff>0</xdr:rowOff>
    </xdr:to>
    <xdr:pic>
      <xdr:nvPicPr>
        <xdr:cNvPr id="373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9625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0</xdr:colOff>
      <xdr:row>28</xdr:row>
      <xdr:rowOff>0</xdr:rowOff>
    </xdr:to>
    <xdr:pic>
      <xdr:nvPicPr>
        <xdr:cNvPr id="374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6386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30</xdr:row>
      <xdr:rowOff>0</xdr:rowOff>
    </xdr:from>
    <xdr:to>
      <xdr:col>5</xdr:col>
      <xdr:colOff>28575</xdr:colOff>
      <xdr:row>30</xdr:row>
      <xdr:rowOff>0</xdr:rowOff>
    </xdr:to>
    <xdr:pic>
      <xdr:nvPicPr>
        <xdr:cNvPr id="375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9625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376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910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377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9530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378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114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142875</xdr:rowOff>
    </xdr:from>
    <xdr:to>
      <xdr:col>5</xdr:col>
      <xdr:colOff>0</xdr:colOff>
      <xdr:row>29</xdr:row>
      <xdr:rowOff>142875</xdr:rowOff>
    </xdr:to>
    <xdr:pic>
      <xdr:nvPicPr>
        <xdr:cNvPr id="379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9434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152400</xdr:rowOff>
    </xdr:from>
    <xdr:to>
      <xdr:col>5</xdr:col>
      <xdr:colOff>0</xdr:colOff>
      <xdr:row>28</xdr:row>
      <xdr:rowOff>152400</xdr:rowOff>
    </xdr:to>
    <xdr:pic>
      <xdr:nvPicPr>
        <xdr:cNvPr id="380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910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29</xdr:row>
      <xdr:rowOff>152400</xdr:rowOff>
    </xdr:from>
    <xdr:to>
      <xdr:col>5</xdr:col>
      <xdr:colOff>0</xdr:colOff>
      <xdr:row>29</xdr:row>
      <xdr:rowOff>152400</xdr:rowOff>
    </xdr:to>
    <xdr:pic>
      <xdr:nvPicPr>
        <xdr:cNvPr id="381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9530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152400</xdr:rowOff>
    </xdr:from>
    <xdr:to>
      <xdr:col>5</xdr:col>
      <xdr:colOff>0</xdr:colOff>
      <xdr:row>30</xdr:row>
      <xdr:rowOff>152400</xdr:rowOff>
    </xdr:to>
    <xdr:pic>
      <xdr:nvPicPr>
        <xdr:cNvPr id="382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114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4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5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6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7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8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89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0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5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6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42</xdr:row>
      <xdr:rowOff>152400</xdr:rowOff>
    </xdr:from>
    <xdr:to>
      <xdr:col>5</xdr:col>
      <xdr:colOff>0</xdr:colOff>
      <xdr:row>42</xdr:row>
      <xdr:rowOff>152400</xdr:rowOff>
    </xdr:to>
    <xdr:pic>
      <xdr:nvPicPr>
        <xdr:cNvPr id="397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0675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398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40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28575</xdr:rowOff>
    </xdr:from>
    <xdr:to>
      <xdr:col>5</xdr:col>
      <xdr:colOff>0</xdr:colOff>
      <xdr:row>39</xdr:row>
      <xdr:rowOff>28575</xdr:rowOff>
    </xdr:to>
    <xdr:pic>
      <xdr:nvPicPr>
        <xdr:cNvPr id="399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457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152400</xdr:rowOff>
    </xdr:from>
    <xdr:to>
      <xdr:col>5</xdr:col>
      <xdr:colOff>0</xdr:colOff>
      <xdr:row>36</xdr:row>
      <xdr:rowOff>152400</xdr:rowOff>
    </xdr:to>
    <xdr:pic>
      <xdr:nvPicPr>
        <xdr:cNvPr id="400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0960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152400</xdr:rowOff>
    </xdr:from>
    <xdr:to>
      <xdr:col>5</xdr:col>
      <xdr:colOff>0</xdr:colOff>
      <xdr:row>37</xdr:row>
      <xdr:rowOff>152400</xdr:rowOff>
    </xdr:to>
    <xdr:pic>
      <xdr:nvPicPr>
        <xdr:cNvPr id="401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257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38</xdr:row>
      <xdr:rowOff>152400</xdr:rowOff>
    </xdr:from>
    <xdr:to>
      <xdr:col>5</xdr:col>
      <xdr:colOff>0</xdr:colOff>
      <xdr:row>38</xdr:row>
      <xdr:rowOff>152400</xdr:rowOff>
    </xdr:to>
    <xdr:pic>
      <xdr:nvPicPr>
        <xdr:cNvPr id="402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419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39</xdr:row>
      <xdr:rowOff>152400</xdr:rowOff>
    </xdr:from>
    <xdr:to>
      <xdr:col>5</xdr:col>
      <xdr:colOff>0</xdr:colOff>
      <xdr:row>39</xdr:row>
      <xdr:rowOff>152400</xdr:rowOff>
    </xdr:to>
    <xdr:pic>
      <xdr:nvPicPr>
        <xdr:cNvPr id="403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5817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40</xdr:row>
      <xdr:rowOff>152400</xdr:rowOff>
    </xdr:from>
    <xdr:to>
      <xdr:col>5</xdr:col>
      <xdr:colOff>0</xdr:colOff>
      <xdr:row>40</xdr:row>
      <xdr:rowOff>152400</xdr:rowOff>
    </xdr:to>
    <xdr:pic>
      <xdr:nvPicPr>
        <xdr:cNvPr id="40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7437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41</xdr:row>
      <xdr:rowOff>152400</xdr:rowOff>
    </xdr:from>
    <xdr:to>
      <xdr:col>5</xdr:col>
      <xdr:colOff>0</xdr:colOff>
      <xdr:row>41</xdr:row>
      <xdr:rowOff>152400</xdr:rowOff>
    </xdr:to>
    <xdr:pic>
      <xdr:nvPicPr>
        <xdr:cNvPr id="40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9056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42</xdr:row>
      <xdr:rowOff>152400</xdr:rowOff>
    </xdr:from>
    <xdr:to>
      <xdr:col>5</xdr:col>
      <xdr:colOff>0</xdr:colOff>
      <xdr:row>42</xdr:row>
      <xdr:rowOff>152400</xdr:rowOff>
    </xdr:to>
    <xdr:pic>
      <xdr:nvPicPr>
        <xdr:cNvPr id="40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0675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152400</xdr:rowOff>
    </xdr:from>
    <xdr:to>
      <xdr:col>5</xdr:col>
      <xdr:colOff>0</xdr:colOff>
      <xdr:row>43</xdr:row>
      <xdr:rowOff>152400</xdr:rowOff>
    </xdr:to>
    <xdr:pic>
      <xdr:nvPicPr>
        <xdr:cNvPr id="40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2294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152400</xdr:rowOff>
    </xdr:from>
    <xdr:to>
      <xdr:col>5</xdr:col>
      <xdr:colOff>0</xdr:colOff>
      <xdr:row>44</xdr:row>
      <xdr:rowOff>152400</xdr:rowOff>
    </xdr:to>
    <xdr:pic>
      <xdr:nvPicPr>
        <xdr:cNvPr id="40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39140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0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3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4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5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6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7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8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19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0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1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2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3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4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5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6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7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8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29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0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1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2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4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5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6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7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8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39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0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1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2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3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4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5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6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7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8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49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50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51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52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53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009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54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55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56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57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58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59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0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1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2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3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4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5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562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6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562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7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8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69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0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1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2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3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4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5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6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7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8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79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0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1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3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4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5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6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7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8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89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5</xdr:col>
      <xdr:colOff>0</xdr:colOff>
      <xdr:row>46</xdr:row>
      <xdr:rowOff>0</xdr:rowOff>
    </xdr:to>
    <xdr:pic>
      <xdr:nvPicPr>
        <xdr:cNvPr id="490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628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152400</xdr:rowOff>
    </xdr:from>
    <xdr:to>
      <xdr:col>5</xdr:col>
      <xdr:colOff>0</xdr:colOff>
      <xdr:row>45</xdr:row>
      <xdr:rowOff>152400</xdr:rowOff>
    </xdr:to>
    <xdr:pic>
      <xdr:nvPicPr>
        <xdr:cNvPr id="49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533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47</xdr:row>
      <xdr:rowOff>152400</xdr:rowOff>
    </xdr:from>
    <xdr:to>
      <xdr:col>5</xdr:col>
      <xdr:colOff>0</xdr:colOff>
      <xdr:row>47</xdr:row>
      <xdr:rowOff>152400</xdr:rowOff>
    </xdr:to>
    <xdr:pic>
      <xdr:nvPicPr>
        <xdr:cNvPr id="49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87717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6" sqref="A6"/>
    </sheetView>
  </sheetViews>
  <sheetFormatPr defaultColWidth="11.421875" defaultRowHeight="12.75"/>
  <sheetData>
    <row r="1" spans="1:5" ht="30" customHeight="1">
      <c r="A1" s="30" t="s">
        <v>280</v>
      </c>
      <c r="B1" s="30" t="s">
        <v>281</v>
      </c>
      <c r="C1" s="30" t="s">
        <v>282</v>
      </c>
      <c r="D1" s="30" t="s">
        <v>283</v>
      </c>
      <c r="E1" s="30" t="s">
        <v>284</v>
      </c>
    </row>
    <row r="2" spans="1:5" ht="30" customHeight="1">
      <c r="A2" s="30">
        <v>88</v>
      </c>
      <c r="B2" s="30"/>
      <c r="C2" s="30"/>
      <c r="D2" s="30"/>
      <c r="E2" s="30"/>
    </row>
    <row r="3" spans="1:5" ht="30" customHeight="1">
      <c r="A3" s="30">
        <v>42</v>
      </c>
      <c r="B3" s="30"/>
      <c r="C3" s="30"/>
      <c r="D3" s="30"/>
      <c r="E3" s="30"/>
    </row>
    <row r="4" spans="1:5" ht="30" customHeight="1">
      <c r="A4" s="30">
        <v>75</v>
      </c>
      <c r="B4" s="30"/>
      <c r="C4" s="30"/>
      <c r="D4" s="30"/>
      <c r="E4" s="30"/>
    </row>
    <row r="5" spans="1:5" ht="30" customHeight="1">
      <c r="A5" s="30">
        <v>80</v>
      </c>
      <c r="B5" s="30"/>
      <c r="C5" s="30"/>
      <c r="D5" s="30"/>
      <c r="E5" s="30"/>
    </row>
    <row r="6" spans="1:5" ht="30" customHeight="1">
      <c r="A6" s="30"/>
      <c r="B6" s="30"/>
      <c r="C6" s="30"/>
      <c r="D6" s="30"/>
      <c r="E6" s="30"/>
    </row>
    <row r="7" spans="1:5" ht="30" customHeight="1">
      <c r="A7" s="30"/>
      <c r="B7" s="30"/>
      <c r="C7" s="30"/>
      <c r="D7" s="30"/>
      <c r="E7" s="30"/>
    </row>
    <row r="8" spans="1:5" ht="30" customHeight="1">
      <c r="A8" s="30"/>
      <c r="B8" s="30"/>
      <c r="C8" s="30"/>
      <c r="D8" s="30"/>
      <c r="E8" s="30"/>
    </row>
    <row r="9" spans="1:5" ht="30" customHeight="1">
      <c r="A9" s="30"/>
      <c r="B9" s="30"/>
      <c r="C9" s="30"/>
      <c r="D9" s="30"/>
      <c r="E9" s="30"/>
    </row>
    <row r="10" spans="1:5" ht="30" customHeight="1">
      <c r="A10" s="30"/>
      <c r="B10" s="30"/>
      <c r="C10" s="30"/>
      <c r="D10" s="30"/>
      <c r="E10" s="30"/>
    </row>
    <row r="11" spans="1:5" ht="30" customHeight="1">
      <c r="A11" s="30"/>
      <c r="B11" s="30"/>
      <c r="C11" s="30"/>
      <c r="D11" s="30"/>
      <c r="E11" s="30"/>
    </row>
    <row r="12" spans="1:5" ht="30" customHeight="1">
      <c r="A12" s="30"/>
      <c r="B12" s="30"/>
      <c r="C12" s="30"/>
      <c r="D12" s="30"/>
      <c r="E12" s="30"/>
    </row>
    <row r="13" spans="1:5" ht="30" customHeight="1">
      <c r="A13" s="30"/>
      <c r="B13" s="30"/>
      <c r="C13" s="30"/>
      <c r="D13" s="30"/>
      <c r="E13" s="30"/>
    </row>
    <row r="14" spans="1:5" ht="30" customHeight="1">
      <c r="A14" s="30"/>
      <c r="B14" s="30"/>
      <c r="C14" s="30"/>
      <c r="D14" s="30"/>
      <c r="E14" s="30"/>
    </row>
    <row r="15" spans="1:5" ht="30" customHeight="1">
      <c r="A15" s="30"/>
      <c r="B15" s="30"/>
      <c r="C15" s="30"/>
      <c r="D15" s="30"/>
      <c r="E15" s="30"/>
    </row>
    <row r="16" spans="1:7" ht="30" customHeight="1">
      <c r="A16" s="30"/>
      <c r="B16" s="30"/>
      <c r="C16" s="30"/>
      <c r="D16" s="30"/>
      <c r="E16" s="30"/>
      <c r="G16" t="s">
        <v>285</v>
      </c>
    </row>
    <row r="17" spans="1:5" ht="30" customHeight="1">
      <c r="A17" s="30"/>
      <c r="B17" s="30"/>
      <c r="C17" s="30"/>
      <c r="D17" s="30"/>
      <c r="E17" s="30"/>
    </row>
    <row r="18" spans="1:5" ht="30" customHeight="1">
      <c r="A18" s="30"/>
      <c r="B18" s="30"/>
      <c r="C18" s="30"/>
      <c r="D18" s="30"/>
      <c r="E18" s="30"/>
    </row>
    <row r="19" spans="1:5" ht="30" customHeight="1">
      <c r="A19" s="30"/>
      <c r="B19" s="30"/>
      <c r="C19" s="30"/>
      <c r="D19" s="30"/>
      <c r="E19" s="30"/>
    </row>
    <row r="20" spans="1:5" ht="30" customHeight="1">
      <c r="A20" s="30"/>
      <c r="B20" s="30"/>
      <c r="C20" s="30"/>
      <c r="D20" s="30"/>
      <c r="E20" s="30"/>
    </row>
    <row r="21" spans="1:5" ht="30" customHeight="1">
      <c r="A21" s="30"/>
      <c r="B21" s="30"/>
      <c r="C21" s="30"/>
      <c r="D21" s="30"/>
      <c r="E21" s="30"/>
    </row>
    <row r="22" spans="1:5" ht="30" customHeight="1">
      <c r="A22" s="30"/>
      <c r="B22" s="30"/>
      <c r="C22" s="30"/>
      <c r="D22" s="30"/>
      <c r="E22" s="30"/>
    </row>
    <row r="23" spans="1:5" ht="30" customHeight="1">
      <c r="A23" s="30"/>
      <c r="B23" s="30"/>
      <c r="C23" s="30"/>
      <c r="D23" s="30"/>
      <c r="E23" s="30"/>
    </row>
    <row r="24" spans="1:5" ht="30" customHeight="1">
      <c r="A24" s="30"/>
      <c r="B24" s="30"/>
      <c r="C24" s="30"/>
      <c r="D24" s="30"/>
      <c r="E24" s="30"/>
    </row>
    <row r="25" spans="1:5" ht="30" customHeight="1">
      <c r="A25" s="30"/>
      <c r="B25" s="30"/>
      <c r="C25" s="30"/>
      <c r="D25" s="30"/>
      <c r="E25" s="30"/>
    </row>
    <row r="26" spans="1:5" ht="30" customHeight="1">
      <c r="A26" s="30"/>
      <c r="B26" s="30"/>
      <c r="C26" s="30"/>
      <c r="D26" s="30"/>
      <c r="E26" s="30"/>
    </row>
    <row r="27" spans="1:5" ht="30" customHeight="1">
      <c r="A27" s="30"/>
      <c r="B27" s="30"/>
      <c r="C27" s="30"/>
      <c r="D27" s="30"/>
      <c r="E27" s="30"/>
    </row>
    <row r="28" spans="1:5" ht="30" customHeight="1">
      <c r="A28" s="30"/>
      <c r="B28" s="30"/>
      <c r="C28" s="30"/>
      <c r="D28" s="30"/>
      <c r="E28" s="30"/>
    </row>
    <row r="29" spans="1:5" ht="30" customHeight="1">
      <c r="A29" s="30"/>
      <c r="B29" s="30"/>
      <c r="C29" s="30"/>
      <c r="D29" s="30"/>
      <c r="E29" s="30"/>
    </row>
    <row r="30" spans="1:5" ht="30" customHeight="1">
      <c r="A30" s="30"/>
      <c r="B30" s="30"/>
      <c r="C30" s="30"/>
      <c r="D30" s="30"/>
      <c r="E30" s="30"/>
    </row>
    <row r="31" spans="1:5" ht="30" customHeight="1">
      <c r="A31" s="30"/>
      <c r="B31" s="30"/>
      <c r="C31" s="30"/>
      <c r="D31" s="30"/>
      <c r="E31" s="30"/>
    </row>
    <row r="32" spans="1:5" ht="30" customHeight="1">
      <c r="A32" s="30"/>
      <c r="B32" s="30"/>
      <c r="C32" s="30"/>
      <c r="D32" s="30"/>
      <c r="E32" s="30"/>
    </row>
    <row r="33" spans="1:5" ht="30" customHeight="1">
      <c r="A33" s="30"/>
      <c r="B33" s="30"/>
      <c r="C33" s="30"/>
      <c r="D33" s="30"/>
      <c r="E33" s="30"/>
    </row>
    <row r="34" spans="1:5" ht="30" customHeight="1">
      <c r="A34" s="30"/>
      <c r="B34" s="30"/>
      <c r="C34" s="30"/>
      <c r="D34" s="30"/>
      <c r="E34" s="30"/>
    </row>
    <row r="35" spans="1:5" ht="30" customHeight="1">
      <c r="A35" s="30"/>
      <c r="B35" s="30"/>
      <c r="C35" s="30"/>
      <c r="D35" s="30"/>
      <c r="E35" s="3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7">
      <selection activeCell="A39" sqref="A39:IV43"/>
    </sheetView>
  </sheetViews>
  <sheetFormatPr defaultColWidth="11.421875" defaultRowHeight="12.75"/>
  <cols>
    <col min="1" max="1" width="10.00390625" style="17" customWidth="1"/>
    <col min="2" max="2" width="6.421875" style="0" customWidth="1"/>
    <col min="3" max="3" width="19.421875" style="0" bestFit="1" customWidth="1"/>
    <col min="4" max="4" width="9.8515625" style="0" bestFit="1" customWidth="1"/>
    <col min="5" max="5" width="38.7109375" style="0" bestFit="1" customWidth="1"/>
  </cols>
  <sheetData>
    <row r="1" spans="2:7" ht="10.5" customHeight="1">
      <c r="B1" s="56"/>
      <c r="C1" s="56"/>
      <c r="D1" s="56"/>
      <c r="E1" s="56"/>
      <c r="F1" s="1"/>
      <c r="G1" s="5"/>
    </row>
    <row r="2" spans="1:7" ht="12.75">
      <c r="A2" s="57" t="s">
        <v>1</v>
      </c>
      <c r="B2" s="58"/>
      <c r="C2" s="58"/>
      <c r="E2" s="17"/>
      <c r="F2" t="s">
        <v>1</v>
      </c>
      <c r="G2" s="5"/>
    </row>
    <row r="3" spans="1:7" ht="13.5" thickBot="1">
      <c r="A3" s="19" t="s">
        <v>24</v>
      </c>
      <c r="B3" s="6" t="s">
        <v>4</v>
      </c>
      <c r="C3" s="7" t="s">
        <v>0</v>
      </c>
      <c r="D3" s="7" t="s">
        <v>3</v>
      </c>
      <c r="E3" s="18" t="s">
        <v>25</v>
      </c>
      <c r="F3" s="6" t="s">
        <v>6</v>
      </c>
      <c r="G3" s="5"/>
    </row>
    <row r="4" spans="1:7" ht="12.75">
      <c r="A4" s="17">
        <v>1</v>
      </c>
      <c r="B4" s="13">
        <v>54</v>
      </c>
      <c r="C4" s="9" t="str">
        <f>IF(B4=0," ",VLOOKUP(B4,Startliste!$B:$D,2,FALSE))</f>
        <v>Müller</v>
      </c>
      <c r="D4" s="10" t="str">
        <f>IF(B4=0," ",VLOOKUP(B4,Startliste!$B:$D,3,FALSE))</f>
        <v>Johannes</v>
      </c>
      <c r="E4" s="10" t="str">
        <f>IF(B4=0," ",VLOOKUP(B4,Startliste!$B:$E,4,FALSE))</f>
        <v>RFC Roßbach / Team Action-Line</v>
      </c>
      <c r="F4" s="11">
        <v>0.022662037037037036</v>
      </c>
      <c r="G4" s="5"/>
    </row>
    <row r="5" spans="1:9" ht="12.75">
      <c r="A5" s="17">
        <v>2</v>
      </c>
      <c r="B5" s="13">
        <v>88</v>
      </c>
      <c r="C5" s="9" t="str">
        <f>IF(B5=0," ",VLOOKUP(B5,Startliste!$B:$D,2,FALSE))</f>
        <v>Röschel</v>
      </c>
      <c r="D5" s="10" t="str">
        <f>IF(B5=0," ",VLOOKUP(B5,Startliste!$B:$D,3,FALSE))</f>
        <v>Stefan</v>
      </c>
      <c r="E5" s="10" t="str">
        <f>IF(B5=0," ",VLOOKUP(B5,Startliste!$B:$E,4,FALSE))</f>
        <v>MTB_Freunde Heidesheim</v>
      </c>
      <c r="F5" s="11" t="s">
        <v>1</v>
      </c>
      <c r="G5" s="1"/>
      <c r="H5" s="1"/>
      <c r="I5" s="1"/>
    </row>
    <row r="6" spans="1:6" ht="12.75">
      <c r="A6" s="17">
        <v>3</v>
      </c>
      <c r="B6" s="13">
        <v>75</v>
      </c>
      <c r="C6" s="9" t="str">
        <f>IF(B6=0," ",VLOOKUP(B6,Startliste!$B:$D,2,FALSE))</f>
        <v>Janke</v>
      </c>
      <c r="D6" s="10" t="str">
        <f>IF(B6=0," ",VLOOKUP(B6,Startliste!$B:$D,3,FALSE))</f>
        <v>Klaus</v>
      </c>
      <c r="E6" s="10" t="str">
        <f>IF(B6=0," ",VLOOKUP(B6,Startliste!$B:$E,4,FALSE))</f>
        <v>Team Radon</v>
      </c>
      <c r="F6" s="11" t="s">
        <v>1</v>
      </c>
    </row>
    <row r="7" spans="1:6" ht="12.75">
      <c r="A7" s="17">
        <v>4</v>
      </c>
      <c r="B7" s="13">
        <v>80</v>
      </c>
      <c r="C7" s="9" t="str">
        <f>IF(B7=0," ",VLOOKUP(B7,Startliste!$B:$D,2,FALSE))</f>
        <v>Kurz</v>
      </c>
      <c r="D7" s="10" t="str">
        <f>IF(B7=0," ",VLOOKUP(B7,Startliste!$B:$D,3,FALSE))</f>
        <v>Tobias</v>
      </c>
      <c r="E7" s="10" t="str">
        <f>IF(B7=0," ",VLOOKUP(B7,Startliste!$B:$E,4,FALSE))</f>
        <v>Radsport Rhein-Necker</v>
      </c>
      <c r="F7" s="11" t="s">
        <v>1</v>
      </c>
    </row>
    <row r="8" spans="1:6" ht="12.75">
      <c r="A8" s="17">
        <v>5</v>
      </c>
      <c r="B8" s="13">
        <v>86</v>
      </c>
      <c r="C8" s="9" t="str">
        <f>IF(B8=0," ",VLOOKUP(B8,Startliste!$B:$D,2,FALSE))</f>
        <v>Gorbenko</v>
      </c>
      <c r="D8" s="10" t="str">
        <f>IF(B8=0," ",VLOOKUP(B8,Startliste!$B:$D,3,FALSE))</f>
        <v>Max</v>
      </c>
      <c r="E8" s="10">
        <f>IF(B8=0," ",VLOOKUP(B8,Startliste!$B:$E,4,FALSE))</f>
        <v>0</v>
      </c>
      <c r="F8" s="11" t="s">
        <v>1</v>
      </c>
    </row>
    <row r="9" spans="1:6" ht="12.75">
      <c r="A9" s="17">
        <v>6</v>
      </c>
      <c r="B9" s="13">
        <v>57</v>
      </c>
      <c r="C9" s="9" t="str">
        <f>IF(B9=0," ",VLOOKUP(B9,Startliste!$B:$D,2,FALSE))</f>
        <v>Schmidt</v>
      </c>
      <c r="D9" s="10" t="str">
        <f>IF(B9=0," ",VLOOKUP(B9,Startliste!$B:$D,3,FALSE))</f>
        <v>Joachim</v>
      </c>
      <c r="E9" s="10" t="str">
        <f>IF(B9=0," ",VLOOKUP(B9,Startliste!$B:$E,4,FALSE))</f>
        <v>MTG Mannheim</v>
      </c>
      <c r="F9" s="11" t="s">
        <v>1</v>
      </c>
    </row>
    <row r="10" spans="1:6" ht="12.75">
      <c r="A10" s="17">
        <v>7</v>
      </c>
      <c r="B10" s="13">
        <v>58</v>
      </c>
      <c r="C10" s="9" t="str">
        <f>IF(B10=0," ",VLOOKUP(B10,Startliste!$B:$D,2,FALSE))</f>
        <v>Schüßler</v>
      </c>
      <c r="D10" s="10" t="str">
        <f>IF(B10=0," ",VLOOKUP(B10,Startliste!$B:$D,3,FALSE))</f>
        <v>Thomas</v>
      </c>
      <c r="E10" s="10" t="str">
        <f>IF(B10=0," ",VLOOKUP(B10,Startliste!$B:$E,4,FALSE))</f>
        <v>RFC Roßbach / Team Actionline</v>
      </c>
      <c r="F10" s="11" t="s">
        <v>1</v>
      </c>
    </row>
    <row r="11" spans="1:6" ht="12.75">
      <c r="A11" s="17">
        <v>8</v>
      </c>
      <c r="B11" s="13">
        <v>42</v>
      </c>
      <c r="C11" s="9" t="str">
        <f>IF(B11=0," ",VLOOKUP(B11,Startliste!$B:$D,2,FALSE))</f>
        <v>Abels</v>
      </c>
      <c r="D11" s="10" t="str">
        <f>IF(B11=0," ",VLOOKUP(B11,Startliste!$B:$D,3,FALSE))</f>
        <v>Andreas</v>
      </c>
      <c r="E11" s="10" t="str">
        <f>IF(B11=0," ",VLOOKUP(B11,Startliste!$B:$E,4,FALSE))</f>
        <v>mtb beinhart ev</v>
      </c>
      <c r="F11" s="11" t="s">
        <v>1</v>
      </c>
    </row>
    <row r="12" spans="1:6" ht="12.75">
      <c r="A12" s="17">
        <v>9</v>
      </c>
      <c r="B12" s="13">
        <v>87</v>
      </c>
      <c r="C12" s="9" t="str">
        <f>IF(B12=0," ",VLOOKUP(B12,Startliste!$B:$D,2,FALSE))</f>
        <v>Grün</v>
      </c>
      <c r="D12" s="10" t="str">
        <f>IF(B12=0," ",VLOOKUP(B12,Startliste!$B:$D,3,FALSE))</f>
        <v>Simon</v>
      </c>
      <c r="E12" s="10" t="str">
        <f>IF(B12=0," ",VLOOKUP(B12,Startliste!$B:$E,4,FALSE))</f>
        <v>Radsport Rhein-Neckar</v>
      </c>
      <c r="F12" s="11" t="s">
        <v>1</v>
      </c>
    </row>
    <row r="13" spans="1:6" ht="12.75">
      <c r="A13" s="17">
        <v>10</v>
      </c>
      <c r="B13" s="13">
        <v>84</v>
      </c>
      <c r="C13" s="9" t="str">
        <f>IF(B13=0," ",VLOOKUP(B13,Startliste!$B:$D,2,FALSE))</f>
        <v>Waschkowsky</v>
      </c>
      <c r="D13" s="10" t="str">
        <f>IF(B13=0," ",VLOOKUP(B13,Startliste!$B:$D,3,FALSE))</f>
        <v>Werner</v>
      </c>
      <c r="E13" s="10" t="str">
        <f>IF(B13=0," ",VLOOKUP(B13,Startliste!$B:$E,4,FALSE))</f>
        <v>LLG Wonnegau</v>
      </c>
      <c r="F13" s="11" t="s">
        <v>1</v>
      </c>
    </row>
    <row r="14" spans="1:6" ht="12.75">
      <c r="A14" s="17">
        <v>11</v>
      </c>
      <c r="B14" s="13">
        <v>82</v>
      </c>
      <c r="C14" s="9" t="str">
        <f>IF(B14=0," ",VLOOKUP(B14,Startliste!$B:$D,2,FALSE))</f>
        <v>Schnepp</v>
      </c>
      <c r="D14" s="10" t="str">
        <f>IF(B14=0," ",VLOOKUP(B14,Startliste!$B:$D,3,FALSE))</f>
        <v>Sven</v>
      </c>
      <c r="E14" s="10" t="str">
        <f>IF(B14=0," ",VLOOKUP(B14,Startliste!$B:$E,4,FALSE))</f>
        <v>ESC Gro-Umstadt</v>
      </c>
      <c r="F14" s="11" t="s">
        <v>1</v>
      </c>
    </row>
    <row r="15" spans="1:6" ht="12.75">
      <c r="A15" s="17">
        <v>12</v>
      </c>
      <c r="B15" s="13">
        <v>70</v>
      </c>
      <c r="C15" s="9" t="str">
        <f>IF(B15=0," ",VLOOKUP(B15,Startliste!$B:$D,2,FALSE))</f>
        <v>Opelt</v>
      </c>
      <c r="D15" s="10" t="str">
        <f>IF(B15=0," ",VLOOKUP(B15,Startliste!$B:$D,3,FALSE))</f>
        <v>Mike</v>
      </c>
      <c r="E15" s="10" t="str">
        <f>IF(B15=0," ",VLOOKUP(B15,Startliste!$B:$E,4,FALSE))</f>
        <v>Team: Frankfurt'sFinestMessengers e.V. </v>
      </c>
      <c r="F15" s="11" t="s">
        <v>1</v>
      </c>
    </row>
    <row r="16" spans="1:6" ht="12.75">
      <c r="A16" s="17">
        <v>13</v>
      </c>
      <c r="B16" s="13">
        <v>73</v>
      </c>
      <c r="C16" s="9" t="str">
        <f>IF(B16=0," ",VLOOKUP(B16,Startliste!$B:$D,2,FALSE))</f>
        <v>Holl</v>
      </c>
      <c r="D16" s="10" t="str">
        <f>IF(B16=0," ",VLOOKUP(B16,Startliste!$B:$D,3,FALSE))</f>
        <v>Denis</v>
      </c>
      <c r="E16" s="10" t="str">
        <f>IF(B16=0," ",VLOOKUP(B16,Startliste!$B:$E,4,FALSE))</f>
        <v>Team: Frankfurt'sFinestMessengers e.V. </v>
      </c>
      <c r="F16" s="11" t="s">
        <v>1</v>
      </c>
    </row>
    <row r="17" spans="1:6" ht="12.75">
      <c r="A17" s="17">
        <v>14</v>
      </c>
      <c r="B17" s="13">
        <v>64</v>
      </c>
      <c r="C17" s="9" t="str">
        <f>IF(B17=0," ",VLOOKUP(B17,Startliste!$B:$D,2,FALSE))</f>
        <v>Wally</v>
      </c>
      <c r="D17" s="10" t="str">
        <f>IF(B17=0," ",VLOOKUP(B17,Startliste!$B:$D,3,FALSE))</f>
        <v>Jürgen</v>
      </c>
      <c r="E17" s="10" t="str">
        <f>IF(B17=0," ",VLOOKUP(B17,Startliste!$B:$E,4,FALSE))</f>
        <v> </v>
      </c>
      <c r="F17" s="11" t="s">
        <v>1</v>
      </c>
    </row>
    <row r="18" spans="1:6" ht="12.75">
      <c r="A18" s="17">
        <v>15</v>
      </c>
      <c r="B18" s="13">
        <v>72</v>
      </c>
      <c r="C18" s="9" t="str">
        <f>IF(B18=0," ",VLOOKUP(B18,Startliste!$B:$D,2,FALSE))</f>
        <v>Trautner</v>
      </c>
      <c r="D18" s="10" t="str">
        <f>IF(B18=0," ",VLOOKUP(B18,Startliste!$B:$D,3,FALSE))</f>
        <v>Moritz</v>
      </c>
      <c r="E18" s="10" t="str">
        <f>IF(B18=0," ",VLOOKUP(B18,Startliste!$B:$E,4,FALSE))</f>
        <v>Team: Frankfurt'sFinestMessengers e.V. </v>
      </c>
      <c r="F18" s="11" t="s">
        <v>1</v>
      </c>
    </row>
    <row r="19" spans="1:6" ht="12.75">
      <c r="A19" s="17">
        <v>16</v>
      </c>
      <c r="B19" s="13">
        <v>68</v>
      </c>
      <c r="C19" s="9" t="str">
        <f>IF(B19=0," ",VLOOKUP(B19,Startliste!$B:$D,2,FALSE))</f>
        <v>Hennes</v>
      </c>
      <c r="D19" s="10" t="str">
        <f>IF(B19=0," ",VLOOKUP(B19,Startliste!$B:$D,3,FALSE))</f>
        <v>Frank</v>
      </c>
      <c r="E19" s="10" t="str">
        <f>IF(B19=0," ",VLOOKUP(B19,Startliste!$B:$E,4,FALSE))</f>
        <v>MTB- Club Zell-Mosel</v>
      </c>
      <c r="F19" s="11" t="s">
        <v>1</v>
      </c>
    </row>
    <row r="20" spans="1:6" ht="12.75">
      <c r="A20" s="17">
        <v>17</v>
      </c>
      <c r="B20" s="13">
        <v>55</v>
      </c>
      <c r="C20" s="9" t="str">
        <f>IF(B20=0," ",VLOOKUP(B20,Startliste!$B:$D,2,FALSE))</f>
        <v>Schmidt</v>
      </c>
      <c r="D20" s="10" t="str">
        <f>IF(B20=0," ",VLOOKUP(B20,Startliste!$B:$D,3,FALSE))</f>
        <v>Dirk</v>
      </c>
      <c r="E20" s="10" t="str">
        <f>IF(B20=0," ",VLOOKUP(B20,Startliste!$B:$E,4,FALSE))</f>
        <v> </v>
      </c>
      <c r="F20" s="11" t="s">
        <v>1</v>
      </c>
    </row>
    <row r="21" spans="1:6" ht="12.75">
      <c r="A21" s="17">
        <v>18</v>
      </c>
      <c r="B21" s="13">
        <v>45</v>
      </c>
      <c r="C21" s="9" t="str">
        <f>IF(B21=0," ",VLOOKUP(B21,Startliste!$B:$D,2,FALSE))</f>
        <v>Best</v>
      </c>
      <c r="D21" s="10" t="str">
        <f>IF(B21=0," ",VLOOKUP(B21,Startliste!$B:$D,3,FALSE))</f>
        <v>Oliver</v>
      </c>
      <c r="E21" s="10" t="str">
        <f>IF(B21=0," ",VLOOKUP(B21,Startliste!$B:$E,4,FALSE))</f>
        <v>Karateverein Friedberg e.V.</v>
      </c>
      <c r="F21" s="11" t="s">
        <v>1</v>
      </c>
    </row>
    <row r="22" spans="1:6" ht="12.75">
      <c r="A22" s="17">
        <v>19</v>
      </c>
      <c r="B22" s="13">
        <v>59</v>
      </c>
      <c r="C22" s="9" t="str">
        <f>IF(B22=0," ",VLOOKUP(B22,Startliste!$B:$D,2,FALSE))</f>
        <v>Schuster</v>
      </c>
      <c r="D22" s="10" t="str">
        <f>IF(B22=0," ",VLOOKUP(B22,Startliste!$B:$D,3,FALSE))</f>
        <v>Fred</v>
      </c>
      <c r="E22" s="10" t="str">
        <f>IF(B22=0," ",VLOOKUP(B22,Startliste!$B:$E,4,FALSE))</f>
        <v>Zurich Bike Team</v>
      </c>
      <c r="F22" s="11" t="s">
        <v>1</v>
      </c>
    </row>
    <row r="23" spans="1:6" ht="12.75">
      <c r="A23" s="17">
        <v>20</v>
      </c>
      <c r="B23" s="13">
        <v>81</v>
      </c>
      <c r="C23" s="9" t="str">
        <f>IF(B23=0," ",VLOOKUP(B23,Startliste!$B:$D,2,FALSE))</f>
        <v>Marks</v>
      </c>
      <c r="D23" s="10" t="str">
        <f>IF(B23=0," ",VLOOKUP(B23,Startliste!$B:$D,3,FALSE))</f>
        <v>Bastian</v>
      </c>
      <c r="E23" s="10" t="str">
        <f>IF(B23=0," ",VLOOKUP(B23,Startliste!$B:$E,4,FALSE))</f>
        <v>TeamPhantom-Stenger</v>
      </c>
      <c r="F23" s="11" t="s">
        <v>1</v>
      </c>
    </row>
    <row r="24" spans="1:6" ht="12.75">
      <c r="A24" s="17">
        <v>21</v>
      </c>
      <c r="B24" s="13">
        <v>71</v>
      </c>
      <c r="C24" s="9" t="str">
        <f>IF(B24=0," ",VLOOKUP(B24,Startliste!$B:$D,2,FALSE))</f>
        <v>Winkler</v>
      </c>
      <c r="D24" s="10" t="str">
        <f>IF(B24=0," ",VLOOKUP(B24,Startliste!$B:$D,3,FALSE))</f>
        <v>Karsten</v>
      </c>
      <c r="E24" s="10" t="str">
        <f>IF(B24=0," ",VLOOKUP(B24,Startliste!$B:$E,4,FALSE))</f>
        <v>Team: Frankfurt'sFinestMessengers e.V. </v>
      </c>
      <c r="F24" s="11" t="s">
        <v>1</v>
      </c>
    </row>
    <row r="25" spans="1:6" ht="12.75">
      <c r="A25" s="17">
        <v>22</v>
      </c>
      <c r="B25" s="13">
        <v>69</v>
      </c>
      <c r="C25" s="9" t="str">
        <f>IF(B25=0," ",VLOOKUP(B25,Startliste!$B:$D,2,FALSE))</f>
        <v>Stork</v>
      </c>
      <c r="D25" s="10" t="str">
        <f>IF(B25=0," ",VLOOKUP(B25,Startliste!$B:$D,3,FALSE))</f>
        <v>Volker</v>
      </c>
      <c r="E25" s="10" t="str">
        <f>IF(B25=0," ",VLOOKUP(B25,Startliste!$B:$E,4,FALSE))</f>
        <v>TuS Griesheim</v>
      </c>
      <c r="F25" s="11" t="s">
        <v>1</v>
      </c>
    </row>
    <row r="26" spans="1:6" ht="12.75">
      <c r="A26" s="17">
        <v>23</v>
      </c>
      <c r="B26" s="13">
        <v>44</v>
      </c>
      <c r="C26" s="9" t="str">
        <f>IF(B26=0," ",VLOOKUP(B26,Startliste!$B:$D,2,FALSE))</f>
        <v>Baganski</v>
      </c>
      <c r="D26" s="10" t="str">
        <f>IF(B26=0," ",VLOOKUP(B26,Startliste!$B:$D,3,FALSE))</f>
        <v>Detlef</v>
      </c>
      <c r="E26" s="10" t="str">
        <f>IF(B26=0," ",VLOOKUP(B26,Startliste!$B:$E,4,FALSE))</f>
        <v>Braun KD Mohrholz</v>
      </c>
      <c r="F26" s="11" t="s">
        <v>1</v>
      </c>
    </row>
    <row r="27" spans="1:6" ht="12.75">
      <c r="A27" s="17">
        <v>24</v>
      </c>
      <c r="B27" s="13">
        <v>49</v>
      </c>
      <c r="C27" s="9" t="str">
        <f>IF(B27=0," ",VLOOKUP(B27,Startliste!$B:$D,2,FALSE))</f>
        <v>Gerber</v>
      </c>
      <c r="D27" s="10" t="str">
        <f>IF(B27=0," ",VLOOKUP(B27,Startliste!$B:$D,3,FALSE))</f>
        <v>Alexander</v>
      </c>
      <c r="E27" s="10" t="str">
        <f>IF(B27=0," ",VLOOKUP(B27,Startliste!$B:$E,4,FALSE))</f>
        <v> </v>
      </c>
      <c r="F27" s="11" t="s">
        <v>1</v>
      </c>
    </row>
    <row r="28" spans="1:6" ht="12.75">
      <c r="A28" s="17">
        <v>25</v>
      </c>
      <c r="B28" s="13">
        <v>43</v>
      </c>
      <c r="C28" s="9" t="str">
        <f>IF(B28=0," ",VLOOKUP(B28,Startliste!$B:$D,2,FALSE))</f>
        <v>Abels</v>
      </c>
      <c r="D28" s="10" t="str">
        <f>IF(B28=0," ",VLOOKUP(B28,Startliste!$B:$D,3,FALSE))</f>
        <v>Michael</v>
      </c>
      <c r="E28" s="10" t="str">
        <f>IF(B28=0," ",VLOOKUP(B28,Startliste!$B:$E,4,FALSE))</f>
        <v>-</v>
      </c>
      <c r="F28" s="11" t="s">
        <v>1</v>
      </c>
    </row>
    <row r="29" spans="1:6" ht="12.75">
      <c r="A29" s="17">
        <v>26</v>
      </c>
      <c r="B29" s="13">
        <v>65</v>
      </c>
      <c r="C29" s="9" t="str">
        <f>IF(B29=0," ",VLOOKUP(B29,Startliste!$B:$D,2,FALSE))</f>
        <v>Winkler</v>
      </c>
      <c r="D29" s="10" t="str">
        <f>IF(B29=0," ",VLOOKUP(B29,Startliste!$B:$D,3,FALSE))</f>
        <v>Oliver</v>
      </c>
      <c r="E29" s="10" t="str">
        <f>IF(B29=0," ",VLOOKUP(B29,Startliste!$B:$E,4,FALSE))</f>
        <v> </v>
      </c>
      <c r="F29" s="11" t="s">
        <v>1</v>
      </c>
    </row>
    <row r="30" spans="1:6" ht="12.75">
      <c r="A30" s="17">
        <v>27</v>
      </c>
      <c r="B30" s="13">
        <v>79</v>
      </c>
      <c r="C30" s="9" t="str">
        <f>IF(B30=0," ",VLOOKUP(B30,Startliste!$B:$D,2,FALSE))</f>
        <v>Kurz</v>
      </c>
      <c r="D30" s="10" t="str">
        <f>IF(B30=0," ",VLOOKUP(B30,Startliste!$B:$D,3,FALSE))</f>
        <v>KATHARINA</v>
      </c>
      <c r="E30" s="10" t="str">
        <f>IF(B30=0," ",VLOOKUP(B30,Startliste!$B:$E,4,FALSE))</f>
        <v>Radsport Rhein-Neckar</v>
      </c>
      <c r="F30" s="11" t="s">
        <v>1</v>
      </c>
    </row>
    <row r="31" spans="1:6" ht="12.75">
      <c r="A31" s="17">
        <v>28</v>
      </c>
      <c r="B31" s="13">
        <v>74</v>
      </c>
      <c r="C31" s="9" t="str">
        <f>IF(B31=0," ",VLOOKUP(B31,Startliste!$B:$D,2,FALSE))</f>
        <v>Schmelz</v>
      </c>
      <c r="D31" s="10" t="str">
        <f>IF(B31=0," ",VLOOKUP(B31,Startliste!$B:$D,3,FALSE))</f>
        <v>Marco</v>
      </c>
      <c r="E31" s="10">
        <f>IF(B31=0," ",VLOOKUP(B31,Startliste!$B:$E,4,FALSE))</f>
        <v>0</v>
      </c>
      <c r="F31" s="11" t="s">
        <v>1</v>
      </c>
    </row>
    <row r="32" spans="1:6" ht="12.75">
      <c r="A32" s="17">
        <v>29</v>
      </c>
      <c r="B32" s="13">
        <v>50</v>
      </c>
      <c r="C32" s="9" t="str">
        <f>IF(B32=0," ",VLOOKUP(B32,Startliste!$B:$D,2,FALSE))</f>
        <v>Hamann</v>
      </c>
      <c r="D32" s="10" t="str">
        <f>IF(B32=0," ",VLOOKUP(B32,Startliste!$B:$D,3,FALSE))</f>
        <v>Ferdinand</v>
      </c>
      <c r="E32" s="10" t="str">
        <f>IF(B32=0," ",VLOOKUP(B32,Startliste!$B:$E,4,FALSE))</f>
        <v> </v>
      </c>
      <c r="F32" s="11" t="s">
        <v>1</v>
      </c>
    </row>
    <row r="33" spans="1:6" ht="12.75">
      <c r="A33" s="17">
        <v>30</v>
      </c>
      <c r="B33" s="13">
        <v>61</v>
      </c>
      <c r="C33" s="9" t="str">
        <f>IF(B33=0," ",VLOOKUP(B33,Startliste!$B:$D,2,FALSE))</f>
        <v>Specht</v>
      </c>
      <c r="D33" s="10" t="str">
        <f>IF(B33=0," ",VLOOKUP(B33,Startliste!$B:$D,3,FALSE))</f>
        <v>Tilmann</v>
      </c>
      <c r="E33" s="10" t="str">
        <f>IF(B33=0," ",VLOOKUP(B33,Startliste!$B:$E,4,FALSE))</f>
        <v>TCO Lorsch</v>
      </c>
      <c r="F33" s="11"/>
    </row>
    <row r="34" spans="1:6" ht="12.75">
      <c r="A34" s="17">
        <v>31</v>
      </c>
      <c r="B34" s="13">
        <v>56</v>
      </c>
      <c r="C34" s="9" t="str">
        <f>IF(B34=0," ",VLOOKUP(B34,Startliste!$B:$D,2,FALSE))</f>
        <v>Schnellbächer</v>
      </c>
      <c r="D34" s="10" t="str">
        <f>IF(B34=0," ",VLOOKUP(B34,Startliste!$B:$D,3,FALSE))</f>
        <v>Tobias</v>
      </c>
      <c r="E34" s="10" t="str">
        <f>IF(B34=0," ",VLOOKUP(B34,Startliste!$B:$E,4,FALSE))</f>
        <v>Schon Racing</v>
      </c>
      <c r="F34" s="11"/>
    </row>
    <row r="35" spans="1:6" ht="12.75">
      <c r="A35" s="17">
        <v>32</v>
      </c>
      <c r="B35" s="13">
        <v>85</v>
      </c>
      <c r="C35" s="9" t="str">
        <f>IF(B35=0," ",VLOOKUP(B35,Startliste!$B:$D,2,FALSE))</f>
        <v>Ritscher</v>
      </c>
      <c r="D35" s="10" t="str">
        <f>IF(B35=0," ",VLOOKUP(B35,Startliste!$B:$D,3,FALSE))</f>
        <v>Dr. Tom</v>
      </c>
      <c r="E35" s="10" t="str">
        <f>IF(B35=0," ",VLOOKUP(B35,Startliste!$B:$E,4,FALSE))</f>
        <v>Amateur</v>
      </c>
      <c r="F35" s="11"/>
    </row>
    <row r="36" spans="1:6" ht="12.75">
      <c r="A36" s="17">
        <v>33</v>
      </c>
      <c r="B36" s="13">
        <v>67</v>
      </c>
      <c r="C36" s="9" t="str">
        <f>IF(B36=0," ",VLOOKUP(B36,Startliste!$B:$D,2,FALSE))</f>
        <v>Vock</v>
      </c>
      <c r="D36" s="10" t="str">
        <f>IF(B36=0," ",VLOOKUP(B36,Startliste!$B:$D,3,FALSE))</f>
        <v>Moritz</v>
      </c>
      <c r="E36" s="10" t="str">
        <f>IF(B36=0," ",VLOOKUP(B36,Startliste!$B:$E,4,FALSE))</f>
        <v>Heppenheim</v>
      </c>
      <c r="F36" s="11"/>
    </row>
    <row r="37" spans="1:6" ht="12.75">
      <c r="A37" s="17">
        <v>34</v>
      </c>
      <c r="B37" s="13">
        <v>76</v>
      </c>
      <c r="C37" s="9" t="str">
        <f>IF(B37=0," ",VLOOKUP(B37,Startliste!$B:$D,2,FALSE))</f>
        <v>Rougelis</v>
      </c>
      <c r="D37" s="10" t="str">
        <f>IF(B37=0," ",VLOOKUP(B37,Startliste!$B:$D,3,FALSE))</f>
        <v>Willy</v>
      </c>
      <c r="E37" s="10">
        <f>IF(B37=0," ",VLOOKUP(B37,Startliste!$B:$E,4,FALSE))</f>
        <v>0</v>
      </c>
      <c r="F37" s="11"/>
    </row>
    <row r="38" spans="1:6" ht="12.75">
      <c r="A38" s="17">
        <v>35</v>
      </c>
      <c r="B38" s="13">
        <v>41</v>
      </c>
      <c r="C38" s="9" t="str">
        <f>IF(B38=0," ",VLOOKUP(B38,Startliste!$B:$D,2,FALSE))</f>
        <v>Schönung</v>
      </c>
      <c r="D38" s="10" t="str">
        <f>IF(B38=0," ",VLOOKUP(B38,Startliste!$B:$D,3,FALSE))</f>
        <v>Christian</v>
      </c>
      <c r="E38" s="10" t="str">
        <f>IF(B38=0," ",VLOOKUP(B38,Startliste!$B:$E,4,FALSE))</f>
        <v>Stadt Lorsch Bürgermeister und Schirmherr</v>
      </c>
      <c r="F38" s="11"/>
    </row>
    <row r="40" ht="12.75">
      <c r="E40" s="17"/>
    </row>
    <row r="41" spans="3:5" ht="15.75">
      <c r="C41" s="53" t="s">
        <v>286</v>
      </c>
      <c r="E41" s="17"/>
    </row>
    <row r="42" spans="1:6" ht="13.5" thickBot="1">
      <c r="A42" s="19" t="s">
        <v>24</v>
      </c>
      <c r="B42" s="6" t="s">
        <v>4</v>
      </c>
      <c r="C42" s="7" t="s">
        <v>0</v>
      </c>
      <c r="D42" s="7" t="s">
        <v>3</v>
      </c>
      <c r="E42" s="18" t="s">
        <v>25</v>
      </c>
      <c r="F42" s="6" t="s">
        <v>6</v>
      </c>
    </row>
    <row r="43" spans="1:6" ht="12.75">
      <c r="A43" s="17">
        <v>1</v>
      </c>
      <c r="B43" s="13">
        <v>90</v>
      </c>
      <c r="C43" s="9" t="str">
        <f>IF(B43=0," ",VLOOKUP(B43,Startliste!$B:$D,2,FALSE))</f>
        <v>Hoffmann</v>
      </c>
      <c r="D43" s="10" t="str">
        <f>IF(B43=0," ",VLOOKUP(B43,Startliste!$B:$D,3,FALSE))</f>
        <v>Uwe</v>
      </c>
      <c r="E43" s="10" t="str">
        <f>IF(B43=0," ",VLOOKUP(B43,Startliste!$B:$E,4,FALSE))</f>
        <v>TV Dorf-Erbach</v>
      </c>
      <c r="F43" s="11" t="s">
        <v>1</v>
      </c>
    </row>
    <row r="44" spans="1:6" ht="12.75">
      <c r="A44" s="17">
        <v>2</v>
      </c>
      <c r="B44" s="13">
        <v>89</v>
      </c>
      <c r="C44" s="9" t="str">
        <f>IF(B44=0," ",VLOOKUP(B44,Startliste!$B:$D,2,FALSE))</f>
        <v>Köhler</v>
      </c>
      <c r="D44" s="10" t="str">
        <f>IF(B44=0," ",VLOOKUP(B44,Startliste!$B:$D,3,FALSE))</f>
        <v>Bertram</v>
      </c>
      <c r="E44" s="10" t="str">
        <f>IF(B44=0," ",VLOOKUP(B44,Startliste!$B:$E,4,FALSE))</f>
        <v>SSG Bensheim</v>
      </c>
      <c r="F44" s="11" t="s">
        <v>1</v>
      </c>
    </row>
    <row r="45" spans="1:6" ht="12.75">
      <c r="A45" s="17">
        <v>3</v>
      </c>
      <c r="B45" s="13">
        <v>92</v>
      </c>
      <c r="C45" s="9" t="str">
        <f>IF(B45=0," ",VLOOKUP(B45,Startliste!$B:$D,2,FALSE))</f>
        <v>Wolter</v>
      </c>
      <c r="D45" s="10" t="str">
        <f>IF(B45=0," ",VLOOKUP(B45,Startliste!$B:$D,3,FALSE))</f>
        <v>Mathias</v>
      </c>
      <c r="E45" s="10" t="str">
        <f>IF(B45=0," ",VLOOKUP(B45,Startliste!$B:$E,4,FALSE))</f>
        <v>RIG Freiburg</v>
      </c>
      <c r="F45" s="11" t="s">
        <v>1</v>
      </c>
    </row>
    <row r="46" spans="2:5" ht="12.75">
      <c r="B46" s="13">
        <v>91</v>
      </c>
      <c r="C46" s="9" t="str">
        <f>IF(B46=0," ",VLOOKUP(B46,Startliste!$B:$D,2,FALSE))</f>
        <v>Börjeesen</v>
      </c>
      <c r="D46" s="10" t="str">
        <f>IF(B46=0," ",VLOOKUP(B46,Startliste!$B:$D,3,FALSE))</f>
        <v>Carina</v>
      </c>
      <c r="E46" s="10" t="str">
        <f>IF(B46=0," ",VLOOKUP(B46,Startliste!$B:$E,4,FALSE))</f>
        <v>Ästorps Cykelklubb</v>
      </c>
    </row>
    <row r="47" ht="12.75">
      <c r="E47" s="17"/>
    </row>
    <row r="48" spans="2:4" ht="12.75">
      <c r="B48" s="8"/>
      <c r="C48" s="3" t="s">
        <v>7</v>
      </c>
      <c r="D48" s="25"/>
    </row>
    <row r="49" spans="4:6" ht="12.75">
      <c r="D49" s="27"/>
      <c r="E49" s="28"/>
      <c r="F49" s="28"/>
    </row>
    <row r="50" spans="2:4" ht="12.75">
      <c r="B50" t="s">
        <v>23</v>
      </c>
      <c r="C50" s="42">
        <f ca="1">NOW()</f>
        <v>41224.51040358796</v>
      </c>
      <c r="D50" s="23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</sheetData>
  <mergeCells count="2">
    <mergeCell ref="B1:E1"/>
    <mergeCell ref="A2:C2"/>
  </mergeCells>
  <printOptions/>
  <pageMargins left="0.3937007874015748" right="0.3937007874015748" top="0.7874015748031497" bottom="1.06" header="0.32" footer="0.34"/>
  <pageSetup horizontalDpi="600" verticalDpi="600" orientation="portrait" paperSize="9" r:id="rId2"/>
  <headerFooter alignWithMargins="0">
    <oddHeader xml:space="preserve">&amp;L&amp;"Arial,Fett"&amp;14 7. ENTEGA City Cross Cup 
Preis der  Faust Design Werbung GmbH - Lorsch, 11. November 2011
Ergebnis Rennen 1 - Hobby Rennen
&amp;C </oddHeader>
    <oddFooter>&amp;COlympia Event Service Mikro Timing, Unterste Wilms Str. 31, 44143 Dortmund Tel: +49(0)231- 56 22 80 70 e-mail: g.knop@olympia-gruppe.de 
Sportínformation: www.mikro-funk.de - Technischer Ausstatter für Sportveranstaltungen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2">
      <selection activeCell="B4" sqref="B4"/>
    </sheetView>
  </sheetViews>
  <sheetFormatPr defaultColWidth="11.421875" defaultRowHeight="12.75"/>
  <cols>
    <col min="1" max="1" width="6.28125" style="0" customWidth="1"/>
    <col min="2" max="2" width="5.8515625" style="0" customWidth="1"/>
    <col min="3" max="3" width="13.421875" style="0" customWidth="1"/>
    <col min="4" max="4" width="15.28125" style="0" bestFit="1" customWidth="1"/>
    <col min="5" max="5" width="13.28125" style="23" bestFit="1" customWidth="1"/>
    <col min="6" max="6" width="37.421875" style="0" bestFit="1" customWidth="1"/>
    <col min="7" max="7" width="6.140625" style="0" bestFit="1" customWidth="1"/>
  </cols>
  <sheetData>
    <row r="1" spans="1:5" ht="15.75">
      <c r="A1" s="61" t="s">
        <v>1</v>
      </c>
      <c r="B1" s="60"/>
      <c r="C1" s="60"/>
      <c r="D1" s="60"/>
      <c r="E1" s="60"/>
    </row>
    <row r="2" spans="1:8" ht="15.75">
      <c r="A2" s="61" t="s">
        <v>211</v>
      </c>
      <c r="B2" s="60"/>
      <c r="C2" s="60"/>
      <c r="D2" t="s">
        <v>1</v>
      </c>
      <c r="E2" s="23" t="s">
        <v>1</v>
      </c>
      <c r="H2" t="s">
        <v>1</v>
      </c>
    </row>
    <row r="3" spans="1:8" ht="13.5" thickBot="1">
      <c r="A3" s="6" t="s">
        <v>2</v>
      </c>
      <c r="B3" s="6" t="s">
        <v>4</v>
      </c>
      <c r="C3" s="7" t="s">
        <v>31</v>
      </c>
      <c r="D3" s="7" t="s">
        <v>0</v>
      </c>
      <c r="E3" s="24" t="s">
        <v>3</v>
      </c>
      <c r="F3" s="6" t="s">
        <v>5</v>
      </c>
      <c r="G3" s="6" t="s">
        <v>231</v>
      </c>
      <c r="H3" s="29" t="s">
        <v>6</v>
      </c>
    </row>
    <row r="4" spans="1:7" ht="12.75">
      <c r="A4" s="4">
        <v>1</v>
      </c>
      <c r="B4" s="12" t="s">
        <v>1</v>
      </c>
      <c r="C4" s="9" t="e">
        <f>IF(B4=0," ",VLOOKUP(B4,Startliste!$B:$D,2,FALSE))</f>
        <v>#N/A</v>
      </c>
      <c r="D4" s="10" t="e">
        <f>IF(B4=0," ",VLOOKUP(B4,Startliste!$B:$D,3,FALSE))</f>
        <v>#N/A</v>
      </c>
      <c r="E4" s="10" t="e">
        <f>IF(B4=0," ",VLOOKUP(B4,Startliste!$B:$E,4,FALSE))</f>
        <v>#N/A</v>
      </c>
      <c r="F4" s="10" t="e">
        <f>IF(B4=0," ",VLOOKUP(B4,Startliste!$B:$F,5,FALSE))</f>
        <v>#N/A</v>
      </c>
      <c r="G4" s="10" t="e">
        <f>IF(B4=0," ",VLOOKUP(B4,Startliste!$B:$G,6,FALSE))</f>
        <v>#N/A</v>
      </c>
    </row>
    <row r="5" spans="1:7" s="1" customFormat="1" ht="12.75">
      <c r="A5" s="4">
        <v>2</v>
      </c>
      <c r="B5" s="12"/>
      <c r="C5" s="9" t="str">
        <f>IF(B5=0," ",VLOOKUP(B5,Startliste!$B:$D,2,FALSE))</f>
        <v> </v>
      </c>
      <c r="D5" s="10" t="str">
        <f>IF(B5=0," ",VLOOKUP(B5,Startliste!$B:$D,3,FALSE))</f>
        <v> </v>
      </c>
      <c r="E5" s="10" t="str">
        <f>IF(B5=0," ",VLOOKUP(B5,Startliste!$B:$E,4,FALSE))</f>
        <v> </v>
      </c>
      <c r="F5" s="10" t="str">
        <f>IF(B5=0," ",VLOOKUP(B5,Startliste!$B:$F,5,FALSE))</f>
        <v> </v>
      </c>
      <c r="G5" s="10" t="str">
        <f>IF(B5=0," ",VLOOKUP(B5,Startliste!$B:$G,6,FALSE))</f>
        <v> </v>
      </c>
    </row>
    <row r="6" spans="1:7" ht="12.75">
      <c r="A6" s="4">
        <v>3</v>
      </c>
      <c r="B6" s="12"/>
      <c r="C6" s="9" t="str">
        <f>IF(B6=0," ",VLOOKUP(B6,Startliste!$B:$D,2,FALSE))</f>
        <v> </v>
      </c>
      <c r="D6" s="10" t="str">
        <f>IF(B6=0," ",VLOOKUP(B6,Startliste!$B:$D,3,FALSE))</f>
        <v> </v>
      </c>
      <c r="E6" s="10" t="str">
        <f>IF(B6=0," ",VLOOKUP(B6,Startliste!$B:$E,4,FALSE))</f>
        <v> </v>
      </c>
      <c r="F6" s="10" t="str">
        <f>IF(B6=0," ",VLOOKUP(B6,Startliste!$B:$F,5,FALSE))</f>
        <v> </v>
      </c>
      <c r="G6" s="10" t="str">
        <f>IF(B6=0," ",VLOOKUP(B6,Startliste!$B:$G,6,FALSE))</f>
        <v> </v>
      </c>
    </row>
    <row r="7" spans="1:7" ht="12.75">
      <c r="A7" s="4">
        <v>4</v>
      </c>
      <c r="B7" s="12"/>
      <c r="C7" s="9" t="str">
        <f>IF(B7=0," ",VLOOKUP(B7,Startliste!$B:$D,2,FALSE))</f>
        <v> </v>
      </c>
      <c r="D7" s="10" t="str">
        <f>IF(B7=0," ",VLOOKUP(B7,Startliste!$B:$D,3,FALSE))</f>
        <v> </v>
      </c>
      <c r="E7" s="10" t="str">
        <f>IF(B7=0," ",VLOOKUP(B7,Startliste!$B:$E,4,FALSE))</f>
        <v> </v>
      </c>
      <c r="F7" s="10" t="str">
        <f>IF(B7=0," ",VLOOKUP(B7,Startliste!$B:$F,5,FALSE))</f>
        <v> </v>
      </c>
      <c r="G7" s="10" t="str">
        <f>IF(B7=0," ",VLOOKUP(B7,Startliste!$B:$G,6,FALSE))</f>
        <v> </v>
      </c>
    </row>
    <row r="8" spans="1:7" ht="12.75">
      <c r="A8" s="4">
        <v>5</v>
      </c>
      <c r="B8" s="12"/>
      <c r="C8" s="9" t="str">
        <f>IF(B8=0," ",VLOOKUP(B8,Startliste!$B:$D,2,FALSE))</f>
        <v> </v>
      </c>
      <c r="D8" s="10" t="str">
        <f>IF(B8=0," ",VLOOKUP(B8,Startliste!$B:$D,3,FALSE))</f>
        <v> </v>
      </c>
      <c r="E8" s="10" t="str">
        <f>IF(B8=0," ",VLOOKUP(B8,Startliste!$B:$E,4,FALSE))</f>
        <v> </v>
      </c>
      <c r="F8" s="10" t="str">
        <f>IF(B8=0," ",VLOOKUP(B8,Startliste!$B:$F,5,FALSE))</f>
        <v> </v>
      </c>
      <c r="G8" s="10" t="str">
        <f>IF(B8=0," ",VLOOKUP(B8,Startliste!$B:$G,6,FALSE))</f>
        <v> </v>
      </c>
    </row>
    <row r="9" spans="1:7" ht="12.75">
      <c r="A9" s="4">
        <v>6</v>
      </c>
      <c r="B9" s="12"/>
      <c r="C9" s="9" t="str">
        <f>IF(B9=0," ",VLOOKUP(B9,Startliste!$B:$D,2,FALSE))</f>
        <v> </v>
      </c>
      <c r="D9" s="10" t="str">
        <f>IF(B9=0," ",VLOOKUP(B9,Startliste!$B:$D,3,FALSE))</f>
        <v> </v>
      </c>
      <c r="E9" s="10" t="str">
        <f>IF(B9=0," ",VLOOKUP(B9,Startliste!$B:$E,4,FALSE))</f>
        <v> </v>
      </c>
      <c r="F9" s="10" t="str">
        <f>IF(B9=0," ",VLOOKUP(B9,Startliste!$B:$F,5,FALSE))</f>
        <v> </v>
      </c>
      <c r="G9" s="10" t="str">
        <f>IF(B9=0," ",VLOOKUP(B9,Startliste!$B:$G,6,FALSE))</f>
        <v> </v>
      </c>
    </row>
    <row r="10" spans="1:7" ht="12.75">
      <c r="A10" s="4">
        <v>7</v>
      </c>
      <c r="B10" s="12"/>
      <c r="C10" s="9" t="str">
        <f>IF(B10=0," ",VLOOKUP(B10,Startliste!$B:$D,2,FALSE))</f>
        <v> </v>
      </c>
      <c r="D10" s="10" t="str">
        <f>IF(B10=0," ",VLOOKUP(B10,Startliste!$B:$D,3,FALSE))</f>
        <v> </v>
      </c>
      <c r="E10" s="10" t="str">
        <f>IF(B10=0," ",VLOOKUP(B10,Startliste!$B:$E,4,FALSE))</f>
        <v> </v>
      </c>
      <c r="F10" s="10" t="str">
        <f>IF(B10=0," ",VLOOKUP(B10,Startliste!$B:$F,5,FALSE))</f>
        <v> </v>
      </c>
      <c r="G10" s="10" t="str">
        <f>IF(B10=0," ",VLOOKUP(B10,Startliste!$B:$G,6,FALSE))</f>
        <v> </v>
      </c>
    </row>
    <row r="11" spans="1:7" ht="12.75">
      <c r="A11" s="4">
        <v>8</v>
      </c>
      <c r="B11" s="12"/>
      <c r="C11" s="9" t="str">
        <f>IF(B11=0," ",VLOOKUP(B11,Startliste!$B:$D,2,FALSE))</f>
        <v> </v>
      </c>
      <c r="D11" s="10" t="str">
        <f>IF(B11=0," ",VLOOKUP(B11,Startliste!$B:$D,3,FALSE))</f>
        <v> </v>
      </c>
      <c r="E11" s="10" t="str">
        <f>IF(B11=0," ",VLOOKUP(B11,Startliste!$B:$E,4,FALSE))</f>
        <v> </v>
      </c>
      <c r="F11" s="10" t="str">
        <f>IF(B11=0," ",VLOOKUP(B11,Startliste!$B:$F,5,FALSE))</f>
        <v> </v>
      </c>
      <c r="G11" s="10" t="str">
        <f>IF(B11=0," ",VLOOKUP(B11,Startliste!$B:$G,6,FALSE))</f>
        <v> </v>
      </c>
    </row>
    <row r="12" spans="1:7" ht="12.75">
      <c r="A12" s="4">
        <v>9</v>
      </c>
      <c r="B12" s="12"/>
      <c r="C12" s="9" t="str">
        <f>IF(B12=0," ",VLOOKUP(B12,Startliste!$B:$D,2,FALSE))</f>
        <v> </v>
      </c>
      <c r="D12" s="10" t="str">
        <f>IF(B12=0," ",VLOOKUP(B12,Startliste!$B:$D,3,FALSE))</f>
        <v> </v>
      </c>
      <c r="E12" s="10" t="str">
        <f>IF(B12=0," ",VLOOKUP(B12,Startliste!$B:$E,4,FALSE))</f>
        <v> </v>
      </c>
      <c r="F12" s="10" t="str">
        <f>IF(B12=0," ",VLOOKUP(B12,Startliste!$B:$F,5,FALSE))</f>
        <v> </v>
      </c>
      <c r="G12" s="10" t="str">
        <f>IF(B12=0," ",VLOOKUP(B12,Startliste!$B:$G,6,FALSE))</f>
        <v> </v>
      </c>
    </row>
    <row r="13" spans="1:7" ht="12.75">
      <c r="A13" s="4">
        <v>10</v>
      </c>
      <c r="B13" s="12"/>
      <c r="C13" s="9" t="str">
        <f>IF(B13=0," ",VLOOKUP(B13,Startliste!$B:$D,2,FALSE))</f>
        <v> </v>
      </c>
      <c r="D13" s="10" t="str">
        <f>IF(B13=0," ",VLOOKUP(B13,Startliste!$B:$D,3,FALSE))</f>
        <v> </v>
      </c>
      <c r="E13" s="10" t="str">
        <f>IF(B13=0," ",VLOOKUP(B13,Startliste!$B:$E,4,FALSE))</f>
        <v> </v>
      </c>
      <c r="F13" s="10" t="str">
        <f>IF(B13=0," ",VLOOKUP(B13,Startliste!$B:$F,5,FALSE))</f>
        <v> </v>
      </c>
      <c r="G13" s="10" t="str">
        <f>IF(B13=0," ",VLOOKUP(B13,Startliste!$B:$G,6,FALSE))</f>
        <v> </v>
      </c>
    </row>
    <row r="14" spans="1:7" ht="12.75">
      <c r="A14" s="4">
        <v>11</v>
      </c>
      <c r="B14" s="12"/>
      <c r="C14" s="9" t="str">
        <f>IF(B14=0," ",VLOOKUP(B14,Startliste!$B:$D,2,FALSE))</f>
        <v> </v>
      </c>
      <c r="D14" s="10" t="str">
        <f>IF(B14=0," ",VLOOKUP(B14,Startliste!$B:$D,3,FALSE))</f>
        <v> </v>
      </c>
      <c r="E14" s="10" t="str">
        <f>IF(B14=0," ",VLOOKUP(B14,Startliste!$B:$E,4,FALSE))</f>
        <v> </v>
      </c>
      <c r="F14" s="10" t="str">
        <f>IF(B14=0," ",VLOOKUP(B14,Startliste!$B:$F,5,FALSE))</f>
        <v> </v>
      </c>
      <c r="G14" s="10" t="str">
        <f>IF(B14=0," ",VLOOKUP(B14,Startliste!$B:$G,6,FALSE))</f>
        <v> </v>
      </c>
    </row>
    <row r="15" spans="1:7" ht="12.75">
      <c r="A15" s="4">
        <v>12</v>
      </c>
      <c r="B15" s="12"/>
      <c r="C15" s="9" t="str">
        <f>IF(B15=0," ",VLOOKUP(B15,Startliste!$B:$D,2,FALSE))</f>
        <v> </v>
      </c>
      <c r="D15" s="10" t="str">
        <f>IF(B15=0," ",VLOOKUP(B15,Startliste!$B:$D,3,FALSE))</f>
        <v> </v>
      </c>
      <c r="E15" s="10" t="str">
        <f>IF(B15=0," ",VLOOKUP(B15,Startliste!$B:$E,4,FALSE))</f>
        <v> </v>
      </c>
      <c r="F15" s="10" t="str">
        <f>IF(B15=0," ",VLOOKUP(B15,Startliste!$B:$F,5,FALSE))</f>
        <v> </v>
      </c>
      <c r="G15" s="10" t="str">
        <f>IF(B15=0," ",VLOOKUP(B15,Startliste!$B:$G,6,FALSE))</f>
        <v> </v>
      </c>
    </row>
    <row r="16" spans="1:7" ht="12.75">
      <c r="A16" s="4">
        <v>13</v>
      </c>
      <c r="B16" s="12"/>
      <c r="C16" s="9" t="str">
        <f>IF(B16=0," ",VLOOKUP(B16,Startliste!$B:$D,2,FALSE))</f>
        <v> </v>
      </c>
      <c r="D16" s="10" t="str">
        <f>IF(B16=0," ",VLOOKUP(B16,Startliste!$B:$D,3,FALSE))</f>
        <v> </v>
      </c>
      <c r="E16" s="10" t="str">
        <f>IF(B16=0," ",VLOOKUP(B16,Startliste!$B:$E,4,FALSE))</f>
        <v> </v>
      </c>
      <c r="F16" s="10" t="str">
        <f>IF(B16=0," ",VLOOKUP(B16,Startliste!$B:$F,5,FALSE))</f>
        <v> </v>
      </c>
      <c r="G16" s="10" t="str">
        <f>IF(B16=0," ",VLOOKUP(B16,Startliste!$B:$G,6,FALSE))</f>
        <v> </v>
      </c>
    </row>
    <row r="17" spans="1:7" ht="12.75">
      <c r="A17" s="4" t="s">
        <v>1</v>
      </c>
      <c r="B17" s="12" t="s">
        <v>1</v>
      </c>
      <c r="C17" s="9" t="s">
        <v>1</v>
      </c>
      <c r="D17" s="10" t="s">
        <v>1</v>
      </c>
      <c r="E17" s="10" t="s">
        <v>1</v>
      </c>
      <c r="F17" s="10" t="s">
        <v>1</v>
      </c>
      <c r="G17" s="10" t="e">
        <f>IF(B17=0," ",VLOOKUP(B17,Startliste!$B:$G,6,FALSE))</f>
        <v>#N/A</v>
      </c>
    </row>
    <row r="18" spans="1:7" ht="12.75">
      <c r="A18" s="59" t="s">
        <v>212</v>
      </c>
      <c r="B18" s="60"/>
      <c r="C18" s="60"/>
      <c r="D18" s="10" t="s">
        <v>1</v>
      </c>
      <c r="E18" s="10" t="s">
        <v>1</v>
      </c>
      <c r="F18" s="10" t="s">
        <v>1</v>
      </c>
      <c r="G18" s="10"/>
    </row>
    <row r="19" spans="1:8" ht="13.5" thickBot="1">
      <c r="A19" s="6" t="s">
        <v>2</v>
      </c>
      <c r="B19" s="6" t="s">
        <v>4</v>
      </c>
      <c r="C19" s="7" t="s">
        <v>31</v>
      </c>
      <c r="D19" s="7" t="s">
        <v>0</v>
      </c>
      <c r="E19" s="24" t="s">
        <v>3</v>
      </c>
      <c r="F19" s="6" t="s">
        <v>5</v>
      </c>
      <c r="G19" s="6" t="s">
        <v>231</v>
      </c>
      <c r="H19" s="29" t="s">
        <v>6</v>
      </c>
    </row>
    <row r="20" spans="1:7" ht="12.75">
      <c r="A20" s="4">
        <v>1</v>
      </c>
      <c r="B20" s="12"/>
      <c r="C20" s="9" t="str">
        <f>IF(B20=0," ",VLOOKUP(B20,Startliste!$B:$D,2,FALSE))</f>
        <v> </v>
      </c>
      <c r="D20" s="10" t="str">
        <f>IF(B20=0," ",VLOOKUP(B20,Startliste!$B:$D,3,FALSE))</f>
        <v> </v>
      </c>
      <c r="E20" s="10" t="str">
        <f>IF(B20=0," ",VLOOKUP(B20,Startliste!$B:$E,4,FALSE))</f>
        <v> </v>
      </c>
      <c r="F20" s="10" t="str">
        <f>IF(B20=0," ",VLOOKUP(B20,Startliste!$B:$F,5,FALSE))</f>
        <v> </v>
      </c>
      <c r="G20" s="10" t="str">
        <f>IF(B20=0," ",VLOOKUP(B20,Startliste!$B:$G,6,FALSE))</f>
        <v> </v>
      </c>
    </row>
    <row r="21" spans="1:7" ht="12.75">
      <c r="A21" s="4">
        <v>2</v>
      </c>
      <c r="B21" s="12"/>
      <c r="C21" s="9" t="str">
        <f>IF(B21=0," ",VLOOKUP(B21,Startliste!$B:$D,2,FALSE))</f>
        <v> </v>
      </c>
      <c r="D21" s="10" t="str">
        <f>IF(B21=0," ",VLOOKUP(B21,Startliste!$B:$D,3,FALSE))</f>
        <v> </v>
      </c>
      <c r="E21" s="10" t="str">
        <f>IF(B21=0," ",VLOOKUP(B21,Startliste!$B:$E,4,FALSE))</f>
        <v> </v>
      </c>
      <c r="F21" s="10" t="str">
        <f>IF(B21=0," ",VLOOKUP(B21,Startliste!$B:$F,5,FALSE))</f>
        <v> </v>
      </c>
      <c r="G21" s="10" t="str">
        <f>IF(B21=0," ",VLOOKUP(B21,Startliste!$B:$G,6,FALSE))</f>
        <v> </v>
      </c>
    </row>
    <row r="22" spans="1:7" ht="12.75">
      <c r="A22" s="4">
        <v>3</v>
      </c>
      <c r="B22" s="13"/>
      <c r="C22" s="9" t="str">
        <f>IF(B22=0," ",VLOOKUP(B22,Startliste!$B:$D,2,FALSE))</f>
        <v> </v>
      </c>
      <c r="D22" s="10" t="str">
        <f>IF(B22=0," ",VLOOKUP(B22,Startliste!$B:$D,3,FALSE))</f>
        <v> </v>
      </c>
      <c r="E22" s="10" t="str">
        <f>IF(B22=0," ",VLOOKUP(B22,Startliste!$B:$E,4,FALSE))</f>
        <v> </v>
      </c>
      <c r="F22" s="10" t="str">
        <f>IF(B22=0," ",VLOOKUP(B22,Startliste!$B:$F,5,FALSE))</f>
        <v> </v>
      </c>
      <c r="G22" s="10" t="str">
        <f>IF(B22=0," ",VLOOKUP(B22,Startliste!$B:$G,6,FALSE))</f>
        <v> </v>
      </c>
    </row>
    <row r="23" spans="1:7" ht="12.75">
      <c r="A23" s="44">
        <v>4</v>
      </c>
      <c r="B23" s="13"/>
      <c r="C23" s="9" t="str">
        <f>IF(B23=0," ",VLOOKUP(B23,Startliste!$B:$D,2,FALSE))</f>
        <v> </v>
      </c>
      <c r="D23" s="10" t="str">
        <f>IF(B23=0," ",VLOOKUP(B23,Startliste!$B:$D,3,FALSE))</f>
        <v> </v>
      </c>
      <c r="E23" s="10" t="str">
        <f>IF(B23=0," ",VLOOKUP(B23,Startliste!$B:$E,4,FALSE))</f>
        <v> </v>
      </c>
      <c r="F23" s="10" t="str">
        <f>IF(B23=0," ",VLOOKUP(B23,Startliste!$B:$F,5,FALSE))</f>
        <v> </v>
      </c>
      <c r="G23" s="10" t="str">
        <f>IF(B23=0," ",VLOOKUP(B23,Startliste!$B:$G,6,FALSE))</f>
        <v> </v>
      </c>
    </row>
    <row r="24" spans="1:7" ht="12.75">
      <c r="A24" s="44">
        <v>5</v>
      </c>
      <c r="B24" s="13"/>
      <c r="C24" s="9" t="str">
        <f>IF(B24=0," ",VLOOKUP(B24,Startliste!$B:$D,2,FALSE))</f>
        <v> </v>
      </c>
      <c r="D24" s="10" t="str">
        <f>IF(B24=0," ",VLOOKUP(B24,Startliste!$B:$D,3,FALSE))</f>
        <v> </v>
      </c>
      <c r="E24" s="10" t="str">
        <f>IF(B24=0," ",VLOOKUP(B24,Startliste!$B:$E,4,FALSE))</f>
        <v> </v>
      </c>
      <c r="F24" s="10" t="str">
        <f>IF(B24=0," ",VLOOKUP(B24,Startliste!$B:$F,5,FALSE))</f>
        <v> </v>
      </c>
      <c r="G24" s="10" t="str">
        <f>IF(B24=0," ",VLOOKUP(B24,Startliste!$B:$G,6,FALSE))</f>
        <v> </v>
      </c>
    </row>
    <row r="25" spans="1:7" ht="12.75">
      <c r="A25" s="59" t="s">
        <v>228</v>
      </c>
      <c r="B25" s="60"/>
      <c r="C25" s="60"/>
      <c r="D25" s="10" t="s">
        <v>1</v>
      </c>
      <c r="E25" s="10" t="s">
        <v>1</v>
      </c>
      <c r="F25" s="10" t="s">
        <v>1</v>
      </c>
      <c r="G25" s="10"/>
    </row>
    <row r="26" spans="1:8" ht="13.5" thickBot="1">
      <c r="A26" s="6" t="s">
        <v>2</v>
      </c>
      <c r="B26" s="6" t="s">
        <v>4</v>
      </c>
      <c r="C26" s="7" t="s">
        <v>31</v>
      </c>
      <c r="D26" s="7" t="s">
        <v>0</v>
      </c>
      <c r="E26" s="24" t="s">
        <v>3</v>
      </c>
      <c r="F26" s="6" t="s">
        <v>5</v>
      </c>
      <c r="G26" s="6" t="s">
        <v>231</v>
      </c>
      <c r="H26" s="29" t="s">
        <v>6</v>
      </c>
    </row>
    <row r="27" spans="1:7" ht="12.75">
      <c r="A27" s="4">
        <v>1</v>
      </c>
      <c r="B27" s="12"/>
      <c r="C27" s="9" t="str">
        <f>IF(B27=0," ",VLOOKUP(B27,Startliste!$B:$D,2,FALSE))</f>
        <v> </v>
      </c>
      <c r="D27" s="10" t="str">
        <f>IF(B27=0," ",VLOOKUP(B27,Startliste!$B:$D,3,FALSE))</f>
        <v> </v>
      </c>
      <c r="E27" s="10" t="str">
        <f>IF(B27=0," ",VLOOKUP(B27,Startliste!$B:$E,4,FALSE))</f>
        <v> </v>
      </c>
      <c r="F27" s="10" t="str">
        <f>IF(B27=0," ",VLOOKUP(B27,Startliste!$B:$F,5,FALSE))</f>
        <v> </v>
      </c>
      <c r="G27" s="10" t="str">
        <f>IF(B27=0," ",VLOOKUP(B27,Startliste!$B:$G,6,FALSE))</f>
        <v> </v>
      </c>
    </row>
    <row r="28" spans="1:7" ht="12.75">
      <c r="A28" s="4">
        <v>2</v>
      </c>
      <c r="B28" s="12"/>
      <c r="C28" s="9" t="str">
        <f>IF(B28=0," ",VLOOKUP(B28,Startliste!$B:$D,2,FALSE))</f>
        <v> </v>
      </c>
      <c r="D28" s="10" t="str">
        <f>IF(B28=0," ",VLOOKUP(B28,Startliste!$B:$D,3,FALSE))</f>
        <v> </v>
      </c>
      <c r="E28" s="10" t="str">
        <f>IF(B28=0," ",VLOOKUP(B28,Startliste!$B:$E,4,FALSE))</f>
        <v> </v>
      </c>
      <c r="F28" s="10" t="str">
        <f>IF(B28=0," ",VLOOKUP(B28,Startliste!$B:$F,5,FALSE))</f>
        <v> </v>
      </c>
      <c r="G28" s="10" t="str">
        <f>IF(B28=0," ",VLOOKUP(B28,Startliste!$B:$G,6,FALSE))</f>
        <v> </v>
      </c>
    </row>
    <row r="29" spans="1:7" ht="12.75">
      <c r="A29" s="4">
        <v>3</v>
      </c>
      <c r="B29" s="13"/>
      <c r="C29" s="9" t="str">
        <f>IF(B29=0," ",VLOOKUP(B29,Startliste!$B:$D,2,FALSE))</f>
        <v> </v>
      </c>
      <c r="D29" s="10" t="str">
        <f>IF(B29=0," ",VLOOKUP(B29,Startliste!$B:$D,3,FALSE))</f>
        <v> </v>
      </c>
      <c r="E29" s="10" t="str">
        <f>IF(B29=0," ",VLOOKUP(B29,Startliste!$B:$E,4,FALSE))</f>
        <v> </v>
      </c>
      <c r="F29" s="10" t="str">
        <f>IF(B29=0," ",VLOOKUP(B29,Startliste!$B:$F,5,FALSE))</f>
        <v> </v>
      </c>
      <c r="G29" s="10" t="str">
        <f>IF(B29=0," ",VLOOKUP(B29,Startliste!$B:$G,6,FALSE))</f>
        <v> </v>
      </c>
    </row>
    <row r="30" spans="1:7" ht="12.75">
      <c r="A30" s="44">
        <v>4</v>
      </c>
      <c r="B30" s="13"/>
      <c r="C30" s="9" t="str">
        <f>IF(B30=0," ",VLOOKUP(B30,Startliste!$B:$D,2,FALSE))</f>
        <v> </v>
      </c>
      <c r="D30" s="10" t="str">
        <f>IF(B30=0," ",VLOOKUP(B30,Startliste!$B:$D,3,FALSE))</f>
        <v> </v>
      </c>
      <c r="E30" s="10" t="str">
        <f>IF(B30=0," ",VLOOKUP(B30,Startliste!$B:$E,4,FALSE))</f>
        <v> </v>
      </c>
      <c r="F30" s="10" t="str">
        <f>IF(B30=0," ",VLOOKUP(B30,Startliste!$B:$F,5,FALSE))</f>
        <v> </v>
      </c>
      <c r="G30" s="10" t="str">
        <f>IF(B30=0," ",VLOOKUP(B30,Startliste!$B:$G,6,FALSE))</f>
        <v> </v>
      </c>
    </row>
    <row r="31" spans="1:7" ht="12.75">
      <c r="A31" s="44">
        <v>5</v>
      </c>
      <c r="B31" s="13"/>
      <c r="C31" s="9" t="str">
        <f>IF(B31=0," ",VLOOKUP(B31,Startliste!$B:$D,2,FALSE))</f>
        <v> </v>
      </c>
      <c r="D31" s="10" t="str">
        <f>IF(B31=0," ",VLOOKUP(B31,Startliste!$B:$D,3,FALSE))</f>
        <v> </v>
      </c>
      <c r="E31" s="10" t="str">
        <f>IF(B31=0," ",VLOOKUP(B31,Startliste!$B:$E,4,FALSE))</f>
        <v> </v>
      </c>
      <c r="F31" s="10" t="str">
        <f>IF(B31=0," ",VLOOKUP(B31,Startliste!$B:$F,5,FALSE))</f>
        <v> </v>
      </c>
      <c r="G31" s="10" t="str">
        <f>IF(B31=0," ",VLOOKUP(B31,Startliste!$B:$G,6,FALSE))</f>
        <v> </v>
      </c>
    </row>
    <row r="32" spans="1:7" ht="12.75">
      <c r="A32" s="44"/>
      <c r="B32" s="13"/>
      <c r="C32" s="9"/>
      <c r="D32" s="10"/>
      <c r="E32" s="10"/>
      <c r="F32" s="10"/>
      <c r="G32" s="10"/>
    </row>
    <row r="33" spans="1:7" ht="12.75">
      <c r="A33" s="44"/>
      <c r="B33" s="13"/>
      <c r="C33" s="9"/>
      <c r="D33" s="10"/>
      <c r="E33" s="10"/>
      <c r="F33" s="10"/>
      <c r="G33" s="10"/>
    </row>
    <row r="34" spans="1:7" ht="12.75">
      <c r="A34" s="44" t="s">
        <v>229</v>
      </c>
      <c r="B34" s="13"/>
      <c r="C34" s="9"/>
      <c r="D34" s="10"/>
      <c r="E34" s="10"/>
      <c r="F34" s="10"/>
      <c r="G34" s="10"/>
    </row>
    <row r="35" spans="1:8" ht="13.5" thickBot="1">
      <c r="A35" s="6" t="s">
        <v>2</v>
      </c>
      <c r="B35" s="6" t="s">
        <v>4</v>
      </c>
      <c r="C35" s="7" t="s">
        <v>31</v>
      </c>
      <c r="D35" s="7" t="s">
        <v>0</v>
      </c>
      <c r="E35" s="24" t="s">
        <v>3</v>
      </c>
      <c r="F35" s="6" t="s">
        <v>5</v>
      </c>
      <c r="G35" s="6" t="s">
        <v>231</v>
      </c>
      <c r="H35" s="29" t="s">
        <v>6</v>
      </c>
    </row>
    <row r="36" spans="1:7" ht="12.75">
      <c r="A36" s="4">
        <v>1</v>
      </c>
      <c r="B36" s="12"/>
      <c r="C36" s="9" t="str">
        <f>IF(B36=0," ",VLOOKUP(B36,Startliste!$B:$D,2,FALSE))</f>
        <v> </v>
      </c>
      <c r="D36" s="10" t="str">
        <f>IF(B36=0," ",VLOOKUP(B36,Startliste!$B:$D,3,FALSE))</f>
        <v> </v>
      </c>
      <c r="E36" s="10" t="str">
        <f>IF(B36=0," ",VLOOKUP(B36,Startliste!$B:$E,4,FALSE))</f>
        <v> </v>
      </c>
      <c r="F36" s="10" t="str">
        <f>IF(B36=0," ",VLOOKUP(B36,Startliste!$B:$F,5,FALSE))</f>
        <v> </v>
      </c>
      <c r="G36" s="10" t="str">
        <f>IF(B36=0," ",VLOOKUP(B36,Startliste!$B:$G,6,FALSE))</f>
        <v> </v>
      </c>
    </row>
    <row r="37" spans="1:8" ht="12.75">
      <c r="A37" s="4">
        <v>2</v>
      </c>
      <c r="B37" s="12"/>
      <c r="C37" s="9" t="str">
        <f>IF(B37=0," ",VLOOKUP(B37,Startliste!$B:$D,2,FALSE))</f>
        <v> </v>
      </c>
      <c r="D37" s="10" t="str">
        <f>IF(B37=0," ",VLOOKUP(B37,Startliste!$B:$D,3,FALSE))</f>
        <v> </v>
      </c>
      <c r="E37" s="10" t="str">
        <f>IF(B37=0," ",VLOOKUP(B37,Startliste!$B:$E,4,FALSE))</f>
        <v> </v>
      </c>
      <c r="F37" s="10" t="str">
        <f>IF(B37=0," ",VLOOKUP(B37,Startliste!$B:$F,5,FALSE))</f>
        <v> </v>
      </c>
      <c r="G37" s="10" t="str">
        <f>IF(B37=0," ",VLOOKUP(B37,Startliste!$B:$G,6,FALSE))</f>
        <v> </v>
      </c>
      <c r="H37" s="1"/>
    </row>
    <row r="38" spans="1:7" ht="12.75">
      <c r="A38" s="4">
        <v>3</v>
      </c>
      <c r="B38" s="12"/>
      <c r="C38" s="9" t="str">
        <f>IF(B38=0," ",VLOOKUP(B38,Startliste!$B:$D,2,FALSE))</f>
        <v> </v>
      </c>
      <c r="D38" s="10" t="str">
        <f>IF(B38=0," ",VLOOKUP(B38,Startliste!$B:$D,3,FALSE))</f>
        <v> </v>
      </c>
      <c r="E38" s="10" t="str">
        <f>IF(B38=0," ",VLOOKUP(B38,Startliste!$B:$E,4,FALSE))</f>
        <v> </v>
      </c>
      <c r="F38" s="10" t="str">
        <f>IF(B38=0," ",VLOOKUP(B38,Startliste!$B:$F,5,FALSE))</f>
        <v> </v>
      </c>
      <c r="G38" s="10" t="str">
        <f>IF(B38=0," ",VLOOKUP(B38,Startliste!$B:$G,6,FALSE))</f>
        <v> </v>
      </c>
    </row>
    <row r="39" spans="1:7" ht="12.75">
      <c r="A39" s="4">
        <v>4</v>
      </c>
      <c r="B39" s="12"/>
      <c r="C39" s="9" t="str">
        <f>IF(B39=0," ",VLOOKUP(B39,Startliste!$B:$D,2,FALSE))</f>
        <v> </v>
      </c>
      <c r="D39" s="10" t="str">
        <f>IF(B39=0," ",VLOOKUP(B39,Startliste!$B:$D,3,FALSE))</f>
        <v> </v>
      </c>
      <c r="E39" s="10" t="str">
        <f>IF(B39=0," ",VLOOKUP(B39,Startliste!$B:$E,4,FALSE))</f>
        <v> </v>
      </c>
      <c r="F39" s="10" t="str">
        <f>IF(B39=0," ",VLOOKUP(B39,Startliste!$B:$F,5,FALSE))</f>
        <v> </v>
      </c>
      <c r="G39" s="10" t="str">
        <f>IF(B39=0," ",VLOOKUP(B39,Startliste!$B:$G,6,FALSE))</f>
        <v> </v>
      </c>
    </row>
    <row r="40" spans="1:7" ht="12.75">
      <c r="A40" s="4">
        <v>5</v>
      </c>
      <c r="B40" s="12"/>
      <c r="C40" s="9" t="str">
        <f>IF(B40=0," ",VLOOKUP(B40,Startliste!$B:$D,2,FALSE))</f>
        <v> </v>
      </c>
      <c r="D40" s="10" t="str">
        <f>IF(B40=0," ",VLOOKUP(B40,Startliste!$B:$D,3,FALSE))</f>
        <v> </v>
      </c>
      <c r="E40" s="10" t="str">
        <f>IF(B40=0," ",VLOOKUP(B40,Startliste!$B:$E,4,FALSE))</f>
        <v> </v>
      </c>
      <c r="F40" s="10" t="str">
        <f>IF(B40=0," ",VLOOKUP(B40,Startliste!$B:$F,5,FALSE))</f>
        <v> </v>
      </c>
      <c r="G40" s="10" t="str">
        <f>IF(B40=0," ",VLOOKUP(B40,Startliste!$B:$G,6,FALSE))</f>
        <v> </v>
      </c>
    </row>
    <row r="41" spans="1:7" ht="12.75">
      <c r="A41" s="4">
        <v>6</v>
      </c>
      <c r="B41" s="12"/>
      <c r="C41" s="9" t="str">
        <f>IF(B41=0," ",VLOOKUP(B41,Startliste!$B:$D,2,FALSE))</f>
        <v> </v>
      </c>
      <c r="D41" s="10" t="str">
        <f>IF(B41=0," ",VLOOKUP(B41,Startliste!$B:$D,3,FALSE))</f>
        <v> </v>
      </c>
      <c r="E41" s="10" t="str">
        <f>IF(B41=0," ",VLOOKUP(B41,Startliste!$B:$E,4,FALSE))</f>
        <v> </v>
      </c>
      <c r="F41" s="10" t="str">
        <f>IF(B41=0," ",VLOOKUP(B41,Startliste!$B:$F,5,FALSE))</f>
        <v> </v>
      </c>
      <c r="G41" s="10" t="str">
        <f>IF(B41=0," ",VLOOKUP(B41,Startliste!$B:$G,6,FALSE))</f>
        <v> </v>
      </c>
    </row>
    <row r="42" spans="1:7" ht="12.75">
      <c r="A42" s="4">
        <v>7</v>
      </c>
      <c r="B42" s="12"/>
      <c r="C42" s="9" t="str">
        <f>IF(B42=0," ",VLOOKUP(B42,Startliste!$B:$D,2,FALSE))</f>
        <v> </v>
      </c>
      <c r="D42" s="10" t="str">
        <f>IF(B42=0," ",VLOOKUP(B42,Startliste!$B:$D,3,FALSE))</f>
        <v> </v>
      </c>
      <c r="E42" s="10" t="str">
        <f>IF(B42=0," ",VLOOKUP(B42,Startliste!$B:$E,4,FALSE))</f>
        <v> </v>
      </c>
      <c r="F42" s="10" t="str">
        <f>IF(B42=0," ",VLOOKUP(B42,Startliste!$B:$F,5,FALSE))</f>
        <v> </v>
      </c>
      <c r="G42" s="10" t="str">
        <f>IF(B42=0," ",VLOOKUP(B42,Startliste!$B:$G,6,FALSE))</f>
        <v> </v>
      </c>
    </row>
    <row r="43" spans="1:7" ht="12.75">
      <c r="A43" s="4">
        <v>8</v>
      </c>
      <c r="B43" s="12"/>
      <c r="C43" s="9" t="str">
        <f>IF(B43=0," ",VLOOKUP(B43,Startliste!$B:$D,2,FALSE))</f>
        <v> </v>
      </c>
      <c r="D43" s="10" t="str">
        <f>IF(B43=0," ",VLOOKUP(B43,Startliste!$B:$D,3,FALSE))</f>
        <v> </v>
      </c>
      <c r="E43" s="10" t="str">
        <f>IF(B43=0," ",VLOOKUP(B43,Startliste!$B:$E,4,FALSE))</f>
        <v> </v>
      </c>
      <c r="F43" s="10" t="str">
        <f>IF(B43=0," ",VLOOKUP(B43,Startliste!$B:$F,5,FALSE))</f>
        <v> </v>
      </c>
      <c r="G43" s="10" t="str">
        <f>IF(B43=0," ",VLOOKUP(B43,Startliste!$B:$G,6,FALSE))</f>
        <v> </v>
      </c>
    </row>
    <row r="44" spans="1:7" ht="12.75">
      <c r="A44" s="4">
        <v>9</v>
      </c>
      <c r="B44" s="12"/>
      <c r="C44" s="9" t="str">
        <f>IF(B44=0," ",VLOOKUP(B44,Startliste!$B:$D,2,FALSE))</f>
        <v> </v>
      </c>
      <c r="D44" s="10" t="str">
        <f>IF(B44=0," ",VLOOKUP(B44,Startliste!$B:$D,3,FALSE))</f>
        <v> </v>
      </c>
      <c r="E44" s="10" t="str">
        <f>IF(B44=0," ",VLOOKUP(B44,Startliste!$B:$E,4,FALSE))</f>
        <v> </v>
      </c>
      <c r="F44" s="10" t="str">
        <f>IF(B44=0," ",VLOOKUP(B44,Startliste!$B:$F,5,FALSE))</f>
        <v> </v>
      </c>
      <c r="G44" s="10" t="str">
        <f>IF(B44=0," ",VLOOKUP(B44,Startliste!$B:$G,6,FALSE))</f>
        <v> </v>
      </c>
    </row>
    <row r="45" spans="1:7" ht="12.75">
      <c r="A45" s="4">
        <v>10</v>
      </c>
      <c r="B45" s="12"/>
      <c r="C45" s="9" t="str">
        <f>IF(B45=0," ",VLOOKUP(B45,Startliste!$B:$D,2,FALSE))</f>
        <v> </v>
      </c>
      <c r="D45" s="10" t="str">
        <f>IF(B45=0," ",VLOOKUP(B45,Startliste!$B:$D,3,FALSE))</f>
        <v> </v>
      </c>
      <c r="E45" s="10" t="str">
        <f>IF(B45=0," ",VLOOKUP(B45,Startliste!$B:$E,4,FALSE))</f>
        <v> </v>
      </c>
      <c r="F45" s="10" t="str">
        <f>IF(B45=0," ",VLOOKUP(B45,Startliste!$B:$F,5,FALSE))</f>
        <v> </v>
      </c>
      <c r="G45" s="10" t="str">
        <f>IF(B45=0," ",VLOOKUP(B45,Startliste!$B:$G,6,FALSE))</f>
        <v> </v>
      </c>
    </row>
    <row r="46" spans="1:7" ht="12.75">
      <c r="A46" s="4">
        <v>11</v>
      </c>
      <c r="B46" s="12"/>
      <c r="C46" s="9" t="str">
        <f>IF(B46=0," ",VLOOKUP(B46,Startliste!$B:$D,2,FALSE))</f>
        <v> </v>
      </c>
      <c r="D46" s="10" t="str">
        <f>IF(B46=0," ",VLOOKUP(B46,Startliste!$B:$D,3,FALSE))</f>
        <v> </v>
      </c>
      <c r="E46" s="10" t="str">
        <f>IF(B46=0," ",VLOOKUP(B46,Startliste!$B:$E,4,FALSE))</f>
        <v> </v>
      </c>
      <c r="F46" s="10" t="str">
        <f>IF(B46=0," ",VLOOKUP(B46,Startliste!$B:$F,5,FALSE))</f>
        <v> </v>
      </c>
      <c r="G46" s="10" t="str">
        <f>IF(B46=0," ",VLOOKUP(B46,Startliste!$B:$G,6,FALSE))</f>
        <v> </v>
      </c>
    </row>
    <row r="47" spans="1:7" ht="12.75">
      <c r="A47" s="4">
        <v>12</v>
      </c>
      <c r="B47" s="12"/>
      <c r="C47" s="9" t="str">
        <f>IF(B47=0," ",VLOOKUP(B47,Startliste!$B:$D,2,FALSE))</f>
        <v> </v>
      </c>
      <c r="D47" s="10" t="str">
        <f>IF(B47=0," ",VLOOKUP(B47,Startliste!$B:$D,3,FALSE))</f>
        <v> </v>
      </c>
      <c r="E47" s="10" t="str">
        <f>IF(B47=0," ",VLOOKUP(B47,Startliste!$B:$E,4,FALSE))</f>
        <v> </v>
      </c>
      <c r="F47" s="10" t="str">
        <f>IF(B47=0," ",VLOOKUP(B47,Startliste!$B:$F,5,FALSE))</f>
        <v> </v>
      </c>
      <c r="G47" s="10" t="str">
        <f>IF(B47=0," ",VLOOKUP(B47,Startliste!$B:$G,6,FALSE))</f>
        <v> </v>
      </c>
    </row>
    <row r="48" spans="1:7" ht="12.75">
      <c r="A48" s="4">
        <v>13</v>
      </c>
      <c r="B48" s="12"/>
      <c r="C48" s="9" t="str">
        <f>IF(B48=0," ",VLOOKUP(B48,Startliste!$B:$D,2,FALSE))</f>
        <v> </v>
      </c>
      <c r="D48" s="10" t="str">
        <f>IF(B48=0," ",VLOOKUP(B48,Startliste!$B:$D,3,FALSE))</f>
        <v> </v>
      </c>
      <c r="E48" s="10" t="str">
        <f>IF(B48=0," ",VLOOKUP(B48,Startliste!$B:$E,4,FALSE))</f>
        <v> </v>
      </c>
      <c r="F48" s="10" t="str">
        <f>IF(B48=0," ",VLOOKUP(B48,Startliste!$B:$F,5,FALSE))</f>
        <v> </v>
      </c>
      <c r="G48" s="10" t="str">
        <f>IF(B48=0," ",VLOOKUP(B48,Startliste!$B:$G,6,FALSE))</f>
        <v> </v>
      </c>
    </row>
    <row r="49" spans="1:7" ht="12.75">
      <c r="A49" s="4">
        <v>14</v>
      </c>
      <c r="B49" s="12"/>
      <c r="C49" s="9" t="str">
        <f>IF(B49=0," ",VLOOKUP(B49,Startliste!$B:$D,2,FALSE))</f>
        <v> </v>
      </c>
      <c r="D49" s="10" t="str">
        <f>IF(B49=0," ",VLOOKUP(B49,Startliste!$B:$D,3,FALSE))</f>
        <v> </v>
      </c>
      <c r="E49" s="10" t="str">
        <f>IF(B49=0," ",VLOOKUP(B49,Startliste!$B:$E,4,FALSE))</f>
        <v> </v>
      </c>
      <c r="F49" s="10" t="str">
        <f>IF(B49=0," ",VLOOKUP(B49,Startliste!$B:$F,5,FALSE))</f>
        <v> </v>
      </c>
      <c r="G49" s="10" t="str">
        <f>IF(B49=0," ",VLOOKUP(B49,Startliste!$B:$G,6,FALSE))</f>
        <v> </v>
      </c>
    </row>
    <row r="50" spans="1:7" ht="12.75">
      <c r="A50" s="4">
        <v>15</v>
      </c>
      <c r="B50" s="12"/>
      <c r="C50" s="9" t="str">
        <f>IF(B50=0," ",VLOOKUP(B50,Startliste!$B:$D,2,FALSE))</f>
        <v> </v>
      </c>
      <c r="D50" s="10" t="str">
        <f>IF(B50=0," ",VLOOKUP(B50,Startliste!$B:$D,3,FALSE))</f>
        <v> </v>
      </c>
      <c r="E50" s="10" t="str">
        <f>IF(B50=0," ",VLOOKUP(B50,Startliste!$B:$E,4,FALSE))</f>
        <v> </v>
      </c>
      <c r="F50" s="10" t="str">
        <f>IF(B50=0," ",VLOOKUP(B50,Startliste!$B:$F,5,FALSE))</f>
        <v> </v>
      </c>
      <c r="G50" s="10" t="str">
        <f>IF(B50=0," ",VLOOKUP(B50,Startliste!$B:$G,6,FALSE))</f>
        <v> </v>
      </c>
    </row>
    <row r="51" spans="1:7" ht="12.75">
      <c r="A51" s="4">
        <v>16</v>
      </c>
      <c r="B51" s="12"/>
      <c r="C51" s="9" t="str">
        <f>IF(B51=0," ",VLOOKUP(B51,Startliste!$B:$D,2,FALSE))</f>
        <v> </v>
      </c>
      <c r="D51" s="10" t="str">
        <f>IF(B51=0," ",VLOOKUP(B51,Startliste!$B:$D,3,FALSE))</f>
        <v> </v>
      </c>
      <c r="E51" s="10" t="str">
        <f>IF(B51=0," ",VLOOKUP(B51,Startliste!$B:$E,4,FALSE))</f>
        <v> </v>
      </c>
      <c r="F51" s="10" t="str">
        <f>IF(B51=0," ",VLOOKUP(B51,Startliste!$B:$F,5,FALSE))</f>
        <v> </v>
      </c>
      <c r="G51" s="10" t="str">
        <f>IF(B51=0," ",VLOOKUP(B51,Startliste!$B:$G,6,FALSE))</f>
        <v> </v>
      </c>
    </row>
    <row r="52" spans="1:7" ht="12.75">
      <c r="A52" s="4">
        <v>17</v>
      </c>
      <c r="B52" s="12"/>
      <c r="C52" s="9" t="str">
        <f>IF(B52=0," ",VLOOKUP(B52,Startliste!$B:$D,2,FALSE))</f>
        <v> </v>
      </c>
      <c r="D52" s="10" t="str">
        <f>IF(B52=0," ",VLOOKUP(B52,Startliste!$B:$D,3,FALSE))</f>
        <v> </v>
      </c>
      <c r="E52" s="10" t="str">
        <f>IF(B52=0," ",VLOOKUP(B52,Startliste!$B:$E,4,FALSE))</f>
        <v> </v>
      </c>
      <c r="F52" s="10" t="str">
        <f>IF(B52=0," ",VLOOKUP(B52,Startliste!$B:$F,5,FALSE))</f>
        <v> </v>
      </c>
      <c r="G52" s="10" t="str">
        <f>IF(B52=0," ",VLOOKUP(B52,Startliste!$B:$G,6,FALSE))</f>
        <v> </v>
      </c>
    </row>
    <row r="53" spans="1:7" ht="12.75">
      <c r="A53" s="4">
        <v>18</v>
      </c>
      <c r="B53" s="12"/>
      <c r="C53" s="9" t="str">
        <f>IF(B53=0," ",VLOOKUP(B53,Startliste!$B:$D,2,FALSE))</f>
        <v> </v>
      </c>
      <c r="D53" s="10" t="str">
        <f>IF(B53=0," ",VLOOKUP(B53,Startliste!$B:$D,3,FALSE))</f>
        <v> </v>
      </c>
      <c r="E53" s="10" t="str">
        <f>IF(B53=0," ",VLOOKUP(B53,Startliste!$B:$E,4,FALSE))</f>
        <v> </v>
      </c>
      <c r="F53" s="10" t="str">
        <f>IF(B53=0," ",VLOOKUP(B53,Startliste!$B:$F,5,FALSE))</f>
        <v> </v>
      </c>
      <c r="G53" s="10" t="str">
        <f>IF(B53=0," ",VLOOKUP(B53,Startliste!$B:$G,6,FALSE))</f>
        <v> </v>
      </c>
    </row>
    <row r="54" spans="1:7" ht="12.75">
      <c r="A54" s="4">
        <v>19</v>
      </c>
      <c r="B54" s="12"/>
      <c r="C54" s="9" t="str">
        <f>IF(B54=0," ",VLOOKUP(B54,Startliste!$B:$D,2,FALSE))</f>
        <v> </v>
      </c>
      <c r="D54" s="10" t="str">
        <f>IF(B54=0," ",VLOOKUP(B54,Startliste!$B:$D,3,FALSE))</f>
        <v> </v>
      </c>
      <c r="E54" s="10" t="str">
        <f>IF(B54=0," ",VLOOKUP(B54,Startliste!$B:$E,4,FALSE))</f>
        <v> </v>
      </c>
      <c r="F54" s="10" t="str">
        <f>IF(B54=0," ",VLOOKUP(B54,Startliste!$B:$F,5,FALSE))</f>
        <v> </v>
      </c>
      <c r="G54" s="10" t="str">
        <f>IF(B54=0," ",VLOOKUP(B54,Startliste!$B:$G,6,FALSE))</f>
        <v> </v>
      </c>
    </row>
    <row r="55" spans="1:7" ht="12.75">
      <c r="A55" s="4">
        <v>20</v>
      </c>
      <c r="B55" s="12"/>
      <c r="C55" s="9" t="str">
        <f>IF(B55=0," ",VLOOKUP(B55,Startliste!$B:$D,2,FALSE))</f>
        <v> </v>
      </c>
      <c r="D55" s="10" t="str">
        <f>IF(B55=0," ",VLOOKUP(B55,Startliste!$B:$D,3,FALSE))</f>
        <v> </v>
      </c>
      <c r="E55" s="10" t="str">
        <f>IF(B55=0," ",VLOOKUP(B55,Startliste!$B:$E,4,FALSE))</f>
        <v> </v>
      </c>
      <c r="F55" s="10" t="str">
        <f>IF(B55=0," ",VLOOKUP(B55,Startliste!$B:$F,5,FALSE))</f>
        <v> </v>
      </c>
      <c r="G55" s="10" t="str">
        <f>IF(B55=0," ",VLOOKUP(B55,Startliste!$B:$G,6,FALSE))</f>
        <v> </v>
      </c>
    </row>
    <row r="56" spans="1:7" ht="12.75">
      <c r="A56" s="4">
        <v>21</v>
      </c>
      <c r="B56" s="12"/>
      <c r="C56" s="9" t="str">
        <f>IF(B56=0," ",VLOOKUP(B56,Startliste!$B:$D,2,FALSE))</f>
        <v> </v>
      </c>
      <c r="D56" s="10" t="str">
        <f>IF(B56=0," ",VLOOKUP(B56,Startliste!$B:$D,3,FALSE))</f>
        <v> </v>
      </c>
      <c r="E56" s="10" t="str">
        <f>IF(B56=0," ",VLOOKUP(B56,Startliste!$B:$E,4,FALSE))</f>
        <v> </v>
      </c>
      <c r="F56" s="10" t="str">
        <f>IF(B56=0," ",VLOOKUP(B56,Startliste!$B:$F,5,FALSE))</f>
        <v> </v>
      </c>
      <c r="G56" s="10" t="str">
        <f>IF(B56=0," ",VLOOKUP(B56,Startliste!$B:$G,6,FALSE))</f>
        <v> </v>
      </c>
    </row>
    <row r="57" spans="1:7" ht="12.75">
      <c r="A57" s="4">
        <v>22</v>
      </c>
      <c r="B57" s="12"/>
      <c r="C57" s="9" t="str">
        <f>IF(B57=0," ",VLOOKUP(B57,Startliste!$B:$D,2,FALSE))</f>
        <v> </v>
      </c>
      <c r="D57" s="10" t="str">
        <f>IF(B57=0," ",VLOOKUP(B57,Startliste!$B:$D,3,FALSE))</f>
        <v> </v>
      </c>
      <c r="E57" s="10" t="str">
        <f>IF(B57=0," ",VLOOKUP(B57,Startliste!$B:$E,4,FALSE))</f>
        <v> </v>
      </c>
      <c r="F57" s="10" t="str">
        <f>IF(B57=0," ",VLOOKUP(B57,Startliste!$B:$F,5,FALSE))</f>
        <v> </v>
      </c>
      <c r="G57" s="10" t="str">
        <f>IF(B57=0," ",VLOOKUP(B57,Startliste!$B:$G,6,FALSE))</f>
        <v> </v>
      </c>
    </row>
    <row r="58" spans="1:7" ht="12.75">
      <c r="A58" s="4">
        <v>23</v>
      </c>
      <c r="B58" s="12"/>
      <c r="C58" s="9" t="str">
        <f>IF(B58=0," ",VLOOKUP(B58,Startliste!$B:$D,2,FALSE))</f>
        <v> </v>
      </c>
      <c r="D58" s="10" t="str">
        <f>IF(B58=0," ",VLOOKUP(B58,Startliste!$B:$D,3,FALSE))</f>
        <v> </v>
      </c>
      <c r="E58" s="10" t="str">
        <f>IF(B58=0," ",VLOOKUP(B58,Startliste!$B:$E,4,FALSE))</f>
        <v> </v>
      </c>
      <c r="F58" s="10" t="str">
        <f>IF(B58=0," ",VLOOKUP(B58,Startliste!$B:$F,5,FALSE))</f>
        <v> </v>
      </c>
      <c r="G58" s="10" t="str">
        <f>IF(B58=0," ",VLOOKUP(B58,Startliste!$B:$G,6,FALSE))</f>
        <v> </v>
      </c>
    </row>
    <row r="59" spans="1:7" ht="12.75">
      <c r="A59" s="4">
        <v>24</v>
      </c>
      <c r="B59" s="12"/>
      <c r="C59" s="9" t="str">
        <f>IF(B59=0," ",VLOOKUP(B59,Startliste!$B:$D,2,FALSE))</f>
        <v> </v>
      </c>
      <c r="D59" s="10" t="str">
        <f>IF(B59=0," ",VLOOKUP(B59,Startliste!$B:$D,3,FALSE))</f>
        <v> </v>
      </c>
      <c r="E59" s="10" t="str">
        <f>IF(B59=0," ",VLOOKUP(B59,Startliste!$B:$E,4,FALSE))</f>
        <v> </v>
      </c>
      <c r="F59" s="10" t="str">
        <f>IF(B59=0," ",VLOOKUP(B59,Startliste!$B:$F,5,FALSE))</f>
        <v> </v>
      </c>
      <c r="G59" s="10" t="str">
        <f>IF(B59=0," ",VLOOKUP(B59,Startliste!$B:$G,6,FALSE))</f>
        <v> </v>
      </c>
    </row>
    <row r="60" spans="1:7" ht="12.75">
      <c r="A60" s="4">
        <v>25</v>
      </c>
      <c r="B60" s="12"/>
      <c r="C60" s="9" t="str">
        <f>IF(B60=0," ",VLOOKUP(B60,Startliste!$B:$D,2,FALSE))</f>
        <v> </v>
      </c>
      <c r="D60" s="10" t="str">
        <f>IF(B60=0," ",VLOOKUP(B60,Startliste!$B:$D,3,FALSE))</f>
        <v> </v>
      </c>
      <c r="E60" s="10" t="str">
        <f>IF(B60=0," ",VLOOKUP(B60,Startliste!$B:$E,4,FALSE))</f>
        <v> </v>
      </c>
      <c r="F60" s="10" t="str">
        <f>IF(B60=0," ",VLOOKUP(B60,Startliste!$B:$F,5,FALSE))</f>
        <v> </v>
      </c>
      <c r="G60" s="10" t="str">
        <f>IF(B60=0," ",VLOOKUP(B60,Startliste!$B:$G,6,FALSE))</f>
        <v> </v>
      </c>
    </row>
    <row r="61" spans="1:7" ht="12.75">
      <c r="A61" s="4">
        <v>26</v>
      </c>
      <c r="B61" s="12"/>
      <c r="C61" s="9" t="str">
        <f>IF(B61=0," ",VLOOKUP(B61,Startliste!$B:$D,2,FALSE))</f>
        <v> </v>
      </c>
      <c r="D61" s="10" t="str">
        <f>IF(B61=0," ",VLOOKUP(B61,Startliste!$B:$D,3,FALSE))</f>
        <v> </v>
      </c>
      <c r="E61" s="10" t="str">
        <f>IF(B61=0," ",VLOOKUP(B61,Startliste!$B:$E,4,FALSE))</f>
        <v> </v>
      </c>
      <c r="F61" s="10" t="str">
        <f>IF(B61=0," ",VLOOKUP(B61,Startliste!$B:$F,5,FALSE))</f>
        <v> </v>
      </c>
      <c r="G61" s="10" t="str">
        <f>IF(B61=0," ",VLOOKUP(B61,Startliste!$B:$G,6,FALSE))</f>
        <v> </v>
      </c>
    </row>
    <row r="62" spans="1:7" ht="12.75">
      <c r="A62" s="4">
        <v>27</v>
      </c>
      <c r="B62" s="12"/>
      <c r="C62" s="9" t="str">
        <f>IF(B62=0," ",VLOOKUP(B62,Startliste!$B:$D,2,FALSE))</f>
        <v> </v>
      </c>
      <c r="D62" s="10" t="str">
        <f>IF(B62=0," ",VLOOKUP(B62,Startliste!$B:$D,3,FALSE))</f>
        <v> </v>
      </c>
      <c r="E62" s="10" t="str">
        <f>IF(B62=0," ",VLOOKUP(B62,Startliste!$B:$E,4,FALSE))</f>
        <v> </v>
      </c>
      <c r="F62" s="10" t="str">
        <f>IF(B62=0," ",VLOOKUP(B62,Startliste!$B:$F,5,FALSE))</f>
        <v> </v>
      </c>
      <c r="G62" s="10" t="str">
        <f>IF(B62=0," ",VLOOKUP(B62,Startliste!$B:$G,6,FALSE))</f>
        <v> </v>
      </c>
    </row>
    <row r="63" spans="1:7" ht="12.75">
      <c r="A63" s="4">
        <v>28</v>
      </c>
      <c r="B63" s="12"/>
      <c r="C63" s="9" t="str">
        <f>IF(B63=0," ",VLOOKUP(B63,Startliste!$B:$D,2,FALSE))</f>
        <v> </v>
      </c>
      <c r="D63" s="10" t="str">
        <f>IF(B63=0," ",VLOOKUP(B63,Startliste!$B:$D,3,FALSE))</f>
        <v> </v>
      </c>
      <c r="E63" s="10" t="str">
        <f>IF(B63=0," ",VLOOKUP(B63,Startliste!$B:$E,4,FALSE))</f>
        <v> </v>
      </c>
      <c r="F63" s="10" t="str">
        <f>IF(B63=0," ",VLOOKUP(B63,Startliste!$B:$F,5,FALSE))</f>
        <v> </v>
      </c>
      <c r="G63" s="10" t="str">
        <f>IF(B63=0," ",VLOOKUP(B63,Startliste!$B:$G,6,FALSE))</f>
        <v> </v>
      </c>
    </row>
    <row r="64" spans="1:7" ht="12.75">
      <c r="A64" s="4">
        <v>29</v>
      </c>
      <c r="B64" s="12"/>
      <c r="C64" s="9" t="str">
        <f>IF(B64=0," ",VLOOKUP(B64,Startliste!$B:$D,2,FALSE))</f>
        <v> </v>
      </c>
      <c r="D64" s="10" t="str">
        <f>IF(B64=0," ",VLOOKUP(B64,Startliste!$B:$D,3,FALSE))</f>
        <v> </v>
      </c>
      <c r="E64" s="10" t="str">
        <f>IF(B64=0," ",VLOOKUP(B64,Startliste!$B:$E,4,FALSE))</f>
        <v> </v>
      </c>
      <c r="F64" s="10" t="str">
        <f>IF(B64=0," ",VLOOKUP(B64,Startliste!$B:$F,5,FALSE))</f>
        <v> </v>
      </c>
      <c r="G64" s="10" t="str">
        <f>IF(B64=0," ",VLOOKUP(B64,Startliste!$B:$G,6,FALSE))</f>
        <v> </v>
      </c>
    </row>
    <row r="65" spans="1:7" ht="12.75">
      <c r="A65" s="4">
        <v>30</v>
      </c>
      <c r="B65" s="12"/>
      <c r="C65" s="9" t="str">
        <f>IF(B65=0," ",VLOOKUP(B65,Startliste!$B:$D,2,FALSE))</f>
        <v> </v>
      </c>
      <c r="D65" s="10" t="str">
        <f>IF(B65=0," ",VLOOKUP(B65,Startliste!$B:$D,3,FALSE))</f>
        <v> </v>
      </c>
      <c r="E65" s="10" t="str">
        <f>IF(B65=0," ",VLOOKUP(B65,Startliste!$B:$E,4,FALSE))</f>
        <v> </v>
      </c>
      <c r="F65" s="10" t="str">
        <f>IF(B65=0," ",VLOOKUP(B65,Startliste!$B:$F,5,FALSE))</f>
        <v> </v>
      </c>
      <c r="G65" s="10" t="str">
        <f>IF(B65=0," ",VLOOKUP(B65,Startliste!$B:$G,6,FALSE))</f>
        <v> </v>
      </c>
    </row>
    <row r="66" spans="1:7" ht="12.75">
      <c r="A66" s="4" t="s">
        <v>1</v>
      </c>
      <c r="B66" s="12"/>
      <c r="C66" s="9"/>
      <c r="D66" s="10"/>
      <c r="E66" s="10"/>
      <c r="F66" s="10"/>
      <c r="G66" s="10"/>
    </row>
    <row r="67" spans="1:7" ht="12.75">
      <c r="A67" s="4"/>
      <c r="B67" s="12"/>
      <c r="C67" s="9"/>
      <c r="D67" s="10"/>
      <c r="E67" s="10"/>
      <c r="F67" s="10"/>
      <c r="G67" s="10"/>
    </row>
    <row r="68" spans="1:7" ht="12.75">
      <c r="A68" s="4"/>
      <c r="B68" s="12"/>
      <c r="C68" s="9"/>
      <c r="D68" s="10"/>
      <c r="E68" s="10"/>
      <c r="F68" s="10"/>
      <c r="G68" s="10"/>
    </row>
    <row r="69" spans="5:7" ht="12.75">
      <c r="E69" s="27"/>
      <c r="F69" s="28"/>
      <c r="G69" s="5"/>
    </row>
    <row r="70" spans="3:4" ht="12.75">
      <c r="C70" t="s">
        <v>43</v>
      </c>
      <c r="D70" s="42">
        <f ca="1">NOW()</f>
        <v>41224.51040358796</v>
      </c>
    </row>
    <row r="71" ht="4.5" customHeight="1"/>
    <row r="72" ht="12.75" hidden="1"/>
    <row r="74" ht="12.75">
      <c r="H74" s="28"/>
    </row>
  </sheetData>
  <mergeCells count="4">
    <mergeCell ref="A25:C25"/>
    <mergeCell ref="A1:E1"/>
    <mergeCell ref="A2:C2"/>
    <mergeCell ref="A18:C18"/>
  </mergeCells>
  <printOptions/>
  <pageMargins left="0.15748031496062992" right="0.1968503937007874" top="0.9" bottom="0.31496062992125984" header="0.2362204724409449" footer="0.1968503937007874"/>
  <pageSetup horizontalDpi="600" verticalDpi="600" orientation="portrait" paperSize="9" r:id="rId2"/>
  <headerFooter alignWithMargins="0">
    <oddHeader>&amp;L&amp;"Arial,Fett"&amp;14 7. ENTEGA City Cross -  Cup - SKS Deutschland Cup - 
Lorsch, 11. November 2012 -  Peis de Fa. come-to-web
Ergebnis Rennen 2 - Schüler U15 
</oddHeader>
    <oddFooter>&amp;COlympia Event Service Mikro Timing, Unterste Wilms Str. 31, 44143 Dortmund Tel: +49(0)231- 56 22 80 70 e-mail: g.knop@olympia-gruppe.de 
Sportínformation: www.mikro-funk.de - Technischer Ausstatter für Sportveranstaltungen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67">
      <selection activeCell="B98" sqref="B98"/>
    </sheetView>
  </sheetViews>
  <sheetFormatPr defaultColWidth="11.421875" defaultRowHeight="12.75"/>
  <cols>
    <col min="2" max="2" width="5.140625" style="2" bestFit="1" customWidth="1"/>
    <col min="3" max="3" width="21.00390625" style="0" bestFit="1" customWidth="1"/>
    <col min="4" max="4" width="21.00390625" style="0" customWidth="1"/>
    <col min="5" max="5" width="38.7109375" style="0" bestFit="1" customWidth="1"/>
    <col min="6" max="6" width="37.421875" style="0" bestFit="1" customWidth="1"/>
  </cols>
  <sheetData>
    <row r="1" spans="2:4" s="1" customFormat="1" ht="15">
      <c r="B1" s="14" t="s">
        <v>8</v>
      </c>
      <c r="C1" s="15" t="s">
        <v>0</v>
      </c>
      <c r="D1" s="15" t="s">
        <v>5</v>
      </c>
    </row>
    <row r="2" spans="2:6" ht="15">
      <c r="B2" s="20" t="s">
        <v>9</v>
      </c>
      <c r="C2" s="15" t="s">
        <v>0</v>
      </c>
      <c r="D2" s="15" t="s">
        <v>3</v>
      </c>
      <c r="F2" s="15" t="s">
        <v>10</v>
      </c>
    </row>
    <row r="3" spans="2:7" ht="12.75">
      <c r="B3" s="2">
        <v>1</v>
      </c>
      <c r="C3" t="s">
        <v>136</v>
      </c>
      <c r="D3" t="s">
        <v>135</v>
      </c>
      <c r="E3" t="s">
        <v>40</v>
      </c>
      <c r="F3" t="s">
        <v>137</v>
      </c>
      <c r="G3" t="s">
        <v>225</v>
      </c>
    </row>
    <row r="4" spans="2:7" ht="12.75">
      <c r="B4" s="2">
        <v>2</v>
      </c>
      <c r="C4" t="s">
        <v>140</v>
      </c>
      <c r="D4" t="s">
        <v>138</v>
      </c>
      <c r="E4" t="s">
        <v>139</v>
      </c>
      <c r="F4" t="s">
        <v>141</v>
      </c>
      <c r="G4" t="s">
        <v>225</v>
      </c>
    </row>
    <row r="5" spans="2:8" ht="12.75">
      <c r="B5" s="21">
        <v>3</v>
      </c>
      <c r="C5" s="22" t="s">
        <v>144</v>
      </c>
      <c r="D5" s="22" t="s">
        <v>142</v>
      </c>
      <c r="E5" s="22" t="s">
        <v>143</v>
      </c>
      <c r="F5" s="22" t="s">
        <v>145</v>
      </c>
      <c r="G5" t="s">
        <v>225</v>
      </c>
      <c r="H5" s="26"/>
    </row>
    <row r="6" spans="2:8" ht="12.75">
      <c r="B6" s="21">
        <v>4</v>
      </c>
      <c r="C6" s="22" t="s">
        <v>147</v>
      </c>
      <c r="D6" s="22" t="s">
        <v>146</v>
      </c>
      <c r="E6" s="22" t="s">
        <v>42</v>
      </c>
      <c r="F6" s="22" t="s">
        <v>148</v>
      </c>
      <c r="G6" t="s">
        <v>225</v>
      </c>
      <c r="H6" s="26"/>
    </row>
    <row r="7" spans="2:8" ht="12.75">
      <c r="B7" s="21">
        <v>5</v>
      </c>
      <c r="C7" s="22" t="s">
        <v>151</v>
      </c>
      <c r="D7" s="22" t="s">
        <v>149</v>
      </c>
      <c r="E7" s="22" t="s">
        <v>150</v>
      </c>
      <c r="F7" s="22" t="s">
        <v>152</v>
      </c>
      <c r="G7" t="s">
        <v>225</v>
      </c>
      <c r="H7" s="26"/>
    </row>
    <row r="8" spans="2:8" ht="12.75">
      <c r="B8" s="21">
        <v>6</v>
      </c>
      <c r="C8" s="22" t="s">
        <v>154</v>
      </c>
      <c r="D8" s="22" t="s">
        <v>149</v>
      </c>
      <c r="E8" s="22" t="s">
        <v>153</v>
      </c>
      <c r="F8" s="22" t="s">
        <v>152</v>
      </c>
      <c r="G8" t="s">
        <v>225</v>
      </c>
      <c r="H8" s="26"/>
    </row>
    <row r="9" spans="2:8" ht="12.75">
      <c r="B9" s="21">
        <v>7</v>
      </c>
      <c r="C9" s="22" t="s">
        <v>157</v>
      </c>
      <c r="D9" s="22" t="s">
        <v>155</v>
      </c>
      <c r="E9" s="22" t="s">
        <v>156</v>
      </c>
      <c r="F9" s="22" t="s">
        <v>158</v>
      </c>
      <c r="G9" t="s">
        <v>225</v>
      </c>
      <c r="H9" s="26"/>
    </row>
    <row r="10" spans="2:8" ht="12.75">
      <c r="B10" s="21">
        <v>8</v>
      </c>
      <c r="C10" s="22" t="s">
        <v>161</v>
      </c>
      <c r="D10" s="22" t="s">
        <v>159</v>
      </c>
      <c r="E10" s="22" t="s">
        <v>160</v>
      </c>
      <c r="F10" s="22" t="s">
        <v>158</v>
      </c>
      <c r="G10" t="s">
        <v>225</v>
      </c>
      <c r="H10" s="26"/>
    </row>
    <row r="11" spans="2:8" ht="12.75">
      <c r="B11" s="21">
        <v>9</v>
      </c>
      <c r="C11" s="22" t="s">
        <v>164</v>
      </c>
      <c r="D11" s="22" t="s">
        <v>162</v>
      </c>
      <c r="E11" s="22" t="s">
        <v>163</v>
      </c>
      <c r="F11" s="22" t="s">
        <v>165</v>
      </c>
      <c r="G11" t="s">
        <v>225</v>
      </c>
      <c r="H11" s="26"/>
    </row>
    <row r="12" spans="2:8" ht="12.75">
      <c r="B12" s="21">
        <v>10</v>
      </c>
      <c r="C12" s="22" t="s">
        <v>168</v>
      </c>
      <c r="D12" s="22" t="s">
        <v>166</v>
      </c>
      <c r="E12" s="22" t="s">
        <v>167</v>
      </c>
      <c r="F12" s="22" t="s">
        <v>169</v>
      </c>
      <c r="G12" t="s">
        <v>225</v>
      </c>
      <c r="H12" s="26"/>
    </row>
    <row r="13" spans="2:8" ht="12.75">
      <c r="B13" s="21">
        <v>11</v>
      </c>
      <c r="C13" s="22" t="s">
        <v>170</v>
      </c>
      <c r="D13" s="22" t="s">
        <v>30</v>
      </c>
      <c r="E13" s="22" t="s">
        <v>29</v>
      </c>
      <c r="F13" s="22" t="s">
        <v>171</v>
      </c>
      <c r="G13" t="s">
        <v>225</v>
      </c>
      <c r="H13" s="26"/>
    </row>
    <row r="14" spans="2:8" ht="12.75">
      <c r="B14" s="21">
        <v>12</v>
      </c>
      <c r="C14" s="22" t="s">
        <v>28</v>
      </c>
      <c r="D14" s="22" t="s">
        <v>26</v>
      </c>
      <c r="E14" s="22" t="s">
        <v>27</v>
      </c>
      <c r="F14" s="22" t="s">
        <v>172</v>
      </c>
      <c r="G14" t="s">
        <v>225</v>
      </c>
      <c r="H14" s="26"/>
    </row>
    <row r="15" spans="2:8" ht="12.75">
      <c r="B15" s="21">
        <v>13</v>
      </c>
      <c r="C15" s="22" t="s">
        <v>174</v>
      </c>
      <c r="D15" s="22" t="s">
        <v>39</v>
      </c>
      <c r="E15" s="22" t="s">
        <v>173</v>
      </c>
      <c r="F15" s="22" t="s">
        <v>175</v>
      </c>
      <c r="G15" t="s">
        <v>225</v>
      </c>
      <c r="H15" s="26"/>
    </row>
    <row r="16" spans="2:8" ht="12.75">
      <c r="B16" s="21">
        <v>14</v>
      </c>
      <c r="C16" s="22" t="s">
        <v>178</v>
      </c>
      <c r="D16" s="22" t="s">
        <v>176</v>
      </c>
      <c r="E16" s="22" t="s">
        <v>177</v>
      </c>
      <c r="F16" s="22" t="s">
        <v>179</v>
      </c>
      <c r="G16" t="s">
        <v>225</v>
      </c>
      <c r="H16" s="26"/>
    </row>
    <row r="17" spans="2:8" ht="12.75">
      <c r="B17" s="21">
        <v>15</v>
      </c>
      <c r="C17" s="22" t="s">
        <v>181</v>
      </c>
      <c r="D17" s="22" t="s">
        <v>180</v>
      </c>
      <c r="E17" s="22" t="s">
        <v>156</v>
      </c>
      <c r="F17" s="22" t="s">
        <v>182</v>
      </c>
      <c r="G17" t="s">
        <v>225</v>
      </c>
      <c r="H17" s="26"/>
    </row>
    <row r="18" spans="2:8" ht="12.75">
      <c r="B18" s="21">
        <v>16</v>
      </c>
      <c r="C18" s="22" t="s">
        <v>184</v>
      </c>
      <c r="D18" s="30" t="s">
        <v>183</v>
      </c>
      <c r="E18" s="22" t="s">
        <v>91</v>
      </c>
      <c r="F18" s="22" t="s">
        <v>171</v>
      </c>
      <c r="G18" t="s">
        <v>225</v>
      </c>
      <c r="H18" s="26"/>
    </row>
    <row r="19" spans="2:8" ht="12.75">
      <c r="B19" s="21">
        <v>17</v>
      </c>
      <c r="C19" s="22" t="s">
        <v>186</v>
      </c>
      <c r="D19" s="22" t="s">
        <v>185</v>
      </c>
      <c r="E19" s="40" t="s">
        <v>156</v>
      </c>
      <c r="F19" s="22" t="s">
        <v>171</v>
      </c>
      <c r="G19" t="s">
        <v>225</v>
      </c>
      <c r="H19" s="26"/>
    </row>
    <row r="20" spans="2:8" ht="12.75">
      <c r="B20" s="21">
        <v>18</v>
      </c>
      <c r="C20" s="16" t="s">
        <v>189</v>
      </c>
      <c r="D20" s="22" t="s">
        <v>187</v>
      </c>
      <c r="E20" s="40" t="s">
        <v>188</v>
      </c>
      <c r="F20" s="41" t="s">
        <v>190</v>
      </c>
      <c r="G20" t="s">
        <v>225</v>
      </c>
      <c r="H20" s="26"/>
    </row>
    <row r="21" spans="2:8" ht="12.75">
      <c r="B21" s="21">
        <v>19</v>
      </c>
      <c r="C21" s="22" t="s">
        <v>193</v>
      </c>
      <c r="D21" s="22" t="s">
        <v>191</v>
      </c>
      <c r="E21" s="22" t="s">
        <v>192</v>
      </c>
      <c r="F21" s="22" t="s">
        <v>171</v>
      </c>
      <c r="G21" t="s">
        <v>225</v>
      </c>
      <c r="H21" s="26"/>
    </row>
    <row r="22" spans="2:8" ht="12.75">
      <c r="B22" s="43">
        <v>20</v>
      </c>
      <c r="C22" s="22" t="s">
        <v>196</v>
      </c>
      <c r="D22" s="16" t="s">
        <v>194</v>
      </c>
      <c r="E22" s="16" t="s">
        <v>195</v>
      </c>
      <c r="F22" s="16" t="s">
        <v>197</v>
      </c>
      <c r="G22" t="s">
        <v>225</v>
      </c>
      <c r="H22" s="26"/>
    </row>
    <row r="23" spans="2:7" ht="12.75">
      <c r="B23" s="54">
        <v>21</v>
      </c>
      <c r="C23" s="41" t="s">
        <v>289</v>
      </c>
      <c r="D23" s="41" t="s">
        <v>287</v>
      </c>
      <c r="E23" s="41" t="s">
        <v>288</v>
      </c>
      <c r="F23" s="41" t="s">
        <v>290</v>
      </c>
      <c r="G23" t="s">
        <v>225</v>
      </c>
    </row>
    <row r="24" spans="2:7" ht="12.75">
      <c r="B24" s="43">
        <v>22</v>
      </c>
      <c r="C24" s="41" t="s">
        <v>292</v>
      </c>
      <c r="D24" s="41" t="s">
        <v>39</v>
      </c>
      <c r="E24" s="41" t="s">
        <v>291</v>
      </c>
      <c r="F24" s="41" t="s">
        <v>293</v>
      </c>
      <c r="G24" t="s">
        <v>225</v>
      </c>
    </row>
    <row r="25" spans="2:7" ht="12.75">
      <c r="B25" s="43">
        <v>23</v>
      </c>
      <c r="C25" s="41" t="s">
        <v>309</v>
      </c>
      <c r="D25" s="41" t="s">
        <v>303</v>
      </c>
      <c r="E25" s="41" t="s">
        <v>304</v>
      </c>
      <c r="F25" s="41" t="s">
        <v>305</v>
      </c>
      <c r="G25" s="55" t="s">
        <v>225</v>
      </c>
    </row>
    <row r="26" spans="2:7" ht="12.75">
      <c r="B26" s="54">
        <v>24</v>
      </c>
      <c r="C26" s="41" t="s">
        <v>310</v>
      </c>
      <c r="D26" s="41" t="s">
        <v>307</v>
      </c>
      <c r="E26" s="41" t="s">
        <v>308</v>
      </c>
      <c r="F26" s="41" t="s">
        <v>306</v>
      </c>
      <c r="G26" s="55" t="s">
        <v>225</v>
      </c>
    </row>
    <row r="27" spans="2:6" ht="12.75">
      <c r="B27" s="43"/>
      <c r="C27" s="41"/>
      <c r="D27" s="41"/>
      <c r="E27" s="41"/>
      <c r="F27" s="41"/>
    </row>
    <row r="28" spans="2:8" ht="12.75">
      <c r="B28" s="43"/>
      <c r="C28" s="22"/>
      <c r="D28" s="16"/>
      <c r="E28" s="16"/>
      <c r="F28" s="16"/>
      <c r="G28" s="26"/>
      <c r="H28" s="26"/>
    </row>
    <row r="29" spans="2:8" ht="12.75">
      <c r="B29" s="43">
        <v>31</v>
      </c>
      <c r="C29" s="16" t="s">
        <v>200</v>
      </c>
      <c r="D29" s="22" t="s">
        <v>198</v>
      </c>
      <c r="E29" s="16" t="s">
        <v>199</v>
      </c>
      <c r="F29" s="16" t="s">
        <v>201</v>
      </c>
      <c r="G29" s="26" t="s">
        <v>230</v>
      </c>
      <c r="H29" s="26"/>
    </row>
    <row r="30" spans="2:8" ht="12.75">
      <c r="B30" s="43">
        <v>32</v>
      </c>
      <c r="C30" s="16" t="s">
        <v>200</v>
      </c>
      <c r="D30" s="22" t="s">
        <v>198</v>
      </c>
      <c r="E30" s="16" t="s">
        <v>202</v>
      </c>
      <c r="F30" s="16" t="s">
        <v>201</v>
      </c>
      <c r="G30" s="26" t="s">
        <v>230</v>
      </c>
      <c r="H30" s="26"/>
    </row>
    <row r="31" spans="2:8" ht="12.75">
      <c r="B31" s="43">
        <v>33</v>
      </c>
      <c r="C31" s="16" t="s">
        <v>205</v>
      </c>
      <c r="D31" s="22" t="s">
        <v>203</v>
      </c>
      <c r="E31" s="16" t="s">
        <v>204</v>
      </c>
      <c r="F31" s="16" t="s">
        <v>206</v>
      </c>
      <c r="G31" s="26" t="s">
        <v>226</v>
      </c>
      <c r="H31" s="26"/>
    </row>
    <row r="32" spans="2:8" ht="12.75">
      <c r="B32" s="43">
        <v>34</v>
      </c>
      <c r="C32" s="16" t="s">
        <v>209</v>
      </c>
      <c r="D32" s="22" t="s">
        <v>207</v>
      </c>
      <c r="E32" s="16" t="s">
        <v>208</v>
      </c>
      <c r="F32" s="16" t="s">
        <v>210</v>
      </c>
      <c r="G32" s="26" t="s">
        <v>226</v>
      </c>
      <c r="H32" s="26"/>
    </row>
    <row r="33" spans="2:8" ht="12.75">
      <c r="B33" s="43">
        <v>35</v>
      </c>
      <c r="C33" s="16" t="s">
        <v>294</v>
      </c>
      <c r="D33" s="22" t="s">
        <v>295</v>
      </c>
      <c r="E33" s="16" t="s">
        <v>296</v>
      </c>
      <c r="F33" s="16" t="s">
        <v>297</v>
      </c>
      <c r="G33" s="26" t="s">
        <v>226</v>
      </c>
      <c r="H33" s="26"/>
    </row>
    <row r="34" spans="2:8" ht="12.75">
      <c r="B34" s="43">
        <v>36</v>
      </c>
      <c r="C34" s="16" t="s">
        <v>298</v>
      </c>
      <c r="D34" s="22" t="s">
        <v>299</v>
      </c>
      <c r="E34" s="16" t="s">
        <v>300</v>
      </c>
      <c r="F34" s="16" t="s">
        <v>301</v>
      </c>
      <c r="G34" s="26" t="s">
        <v>302</v>
      </c>
      <c r="H34" s="26"/>
    </row>
    <row r="35" spans="2:8" ht="12.75">
      <c r="B35" s="43"/>
      <c r="C35" s="22"/>
      <c r="D35" s="16"/>
      <c r="E35" s="16"/>
      <c r="F35" s="16"/>
      <c r="G35" s="26"/>
      <c r="H35" s="26"/>
    </row>
    <row r="36" spans="2:7" ht="12.75">
      <c r="B36" s="43">
        <v>941</v>
      </c>
      <c r="C36" s="16" t="s">
        <v>215</v>
      </c>
      <c r="D36" s="16" t="s">
        <v>213</v>
      </c>
      <c r="E36" s="16" t="s">
        <v>214</v>
      </c>
      <c r="F36" s="16" t="s">
        <v>148</v>
      </c>
      <c r="G36" s="45" t="s">
        <v>227</v>
      </c>
    </row>
    <row r="37" spans="2:7" ht="12.75">
      <c r="B37" s="43">
        <v>942</v>
      </c>
      <c r="C37" s="16" t="s">
        <v>215</v>
      </c>
      <c r="D37" s="16" t="s">
        <v>213</v>
      </c>
      <c r="E37" s="16" t="s">
        <v>216</v>
      </c>
      <c r="F37" s="16" t="s">
        <v>148</v>
      </c>
      <c r="G37" s="45" t="s">
        <v>227</v>
      </c>
    </row>
    <row r="38" spans="2:7" ht="12.75">
      <c r="B38" s="43">
        <v>943</v>
      </c>
      <c r="C38" s="16" t="s">
        <v>219</v>
      </c>
      <c r="D38" s="16" t="s">
        <v>217</v>
      </c>
      <c r="E38" s="16" t="s">
        <v>218</v>
      </c>
      <c r="F38" s="16" t="s">
        <v>220</v>
      </c>
      <c r="G38" s="45" t="s">
        <v>227</v>
      </c>
    </row>
    <row r="39" spans="2:7" ht="12.75">
      <c r="B39" s="43">
        <v>944</v>
      </c>
      <c r="C39" s="16" t="s">
        <v>223</v>
      </c>
      <c r="D39" s="16" t="s">
        <v>221</v>
      </c>
      <c r="E39" s="16" t="s">
        <v>222</v>
      </c>
      <c r="F39" s="16" t="s">
        <v>224</v>
      </c>
      <c r="G39" s="45" t="s">
        <v>227</v>
      </c>
    </row>
    <row r="41" spans="2:7" ht="12.75">
      <c r="B41" s="43"/>
      <c r="C41" s="16"/>
      <c r="D41" s="16"/>
      <c r="E41" s="16"/>
      <c r="F41" s="26"/>
      <c r="G41" s="26"/>
    </row>
    <row r="42" spans="2:8" ht="12.75">
      <c r="B42" s="43"/>
      <c r="C42" s="22"/>
      <c r="D42" s="16"/>
      <c r="E42" s="16"/>
      <c r="F42" s="16"/>
      <c r="G42" s="26"/>
      <c r="H42" s="26"/>
    </row>
    <row r="43" spans="1:3" ht="12.75">
      <c r="A43" t="s">
        <v>1</v>
      </c>
      <c r="C43" t="s">
        <v>279</v>
      </c>
    </row>
    <row r="45" spans="2:6" ht="15">
      <c r="B45" s="31" t="s">
        <v>9</v>
      </c>
      <c r="C45" s="32" t="s">
        <v>0</v>
      </c>
      <c r="D45" s="32" t="s">
        <v>3</v>
      </c>
      <c r="E45" s="32" t="s">
        <v>25</v>
      </c>
      <c r="F45" s="32" t="s">
        <v>32</v>
      </c>
    </row>
    <row r="46" spans="1:6" ht="12.75">
      <c r="A46">
        <v>1</v>
      </c>
      <c r="B46" s="21">
        <v>41</v>
      </c>
      <c r="C46" s="22" t="s">
        <v>33</v>
      </c>
      <c r="D46" s="22" t="s">
        <v>34</v>
      </c>
      <c r="E46" t="s">
        <v>45</v>
      </c>
      <c r="F46" s="22" t="s">
        <v>44</v>
      </c>
    </row>
    <row r="47" spans="1:6" ht="12.75">
      <c r="A47">
        <v>2</v>
      </c>
      <c r="B47" s="21">
        <v>42</v>
      </c>
      <c r="C47" s="22" t="s">
        <v>46</v>
      </c>
      <c r="D47" s="22" t="s">
        <v>41</v>
      </c>
      <c r="E47" t="s">
        <v>48</v>
      </c>
      <c r="F47" s="22" t="s">
        <v>47</v>
      </c>
    </row>
    <row r="48" spans="1:6" ht="12.75">
      <c r="A48">
        <v>3</v>
      </c>
      <c r="B48" s="21">
        <v>43</v>
      </c>
      <c r="C48" s="22" t="s">
        <v>46</v>
      </c>
      <c r="D48" s="22" t="s">
        <v>22</v>
      </c>
      <c r="E48" t="s">
        <v>50</v>
      </c>
      <c r="F48" s="22" t="s">
        <v>49</v>
      </c>
    </row>
    <row r="49" spans="1:6" ht="12.75">
      <c r="A49">
        <v>4</v>
      </c>
      <c r="B49" s="21">
        <v>44</v>
      </c>
      <c r="C49" s="22" t="s">
        <v>51</v>
      </c>
      <c r="D49" s="22" t="s">
        <v>52</v>
      </c>
      <c r="E49" t="s">
        <v>54</v>
      </c>
      <c r="F49" s="22" t="s">
        <v>53</v>
      </c>
    </row>
    <row r="50" spans="1:6" ht="12.75">
      <c r="A50">
        <v>5</v>
      </c>
      <c r="B50" s="21">
        <v>45</v>
      </c>
      <c r="C50" s="22" t="s">
        <v>19</v>
      </c>
      <c r="D50" s="22" t="s">
        <v>20</v>
      </c>
      <c r="E50" t="s">
        <v>21</v>
      </c>
      <c r="F50" s="22" t="s">
        <v>55</v>
      </c>
    </row>
    <row r="51" spans="1:6" ht="12.75">
      <c r="A51">
        <v>6</v>
      </c>
      <c r="B51" s="21">
        <v>46</v>
      </c>
      <c r="C51" s="22" t="s">
        <v>56</v>
      </c>
      <c r="D51" s="22" t="s">
        <v>22</v>
      </c>
      <c r="E51" t="s">
        <v>58</v>
      </c>
      <c r="F51" s="22" t="s">
        <v>57</v>
      </c>
    </row>
    <row r="52" spans="1:6" ht="12.75">
      <c r="A52">
        <v>7</v>
      </c>
      <c r="B52" s="21">
        <v>47</v>
      </c>
      <c r="C52" s="22" t="s">
        <v>59</v>
      </c>
      <c r="D52" s="22" t="s">
        <v>60</v>
      </c>
      <c r="E52" t="s">
        <v>61</v>
      </c>
      <c r="F52" s="22"/>
    </row>
    <row r="53" spans="1:6" ht="12.75">
      <c r="A53">
        <v>8</v>
      </c>
      <c r="B53" s="21">
        <v>48</v>
      </c>
      <c r="C53" s="22" t="s">
        <v>62</v>
      </c>
      <c r="D53" s="22" t="s">
        <v>63</v>
      </c>
      <c r="E53" t="s">
        <v>1</v>
      </c>
      <c r="F53" s="22" t="s">
        <v>64</v>
      </c>
    </row>
    <row r="54" spans="1:6" ht="12.75">
      <c r="A54">
        <v>9</v>
      </c>
      <c r="B54" s="21">
        <v>49</v>
      </c>
      <c r="C54" s="22" t="s">
        <v>65</v>
      </c>
      <c r="D54" s="22" t="s">
        <v>66</v>
      </c>
      <c r="E54" t="s">
        <v>1</v>
      </c>
      <c r="F54" s="22" t="s">
        <v>67</v>
      </c>
    </row>
    <row r="55" spans="1:6" ht="12.75">
      <c r="A55">
        <v>10</v>
      </c>
      <c r="B55" s="21">
        <v>50</v>
      </c>
      <c r="C55" s="22" t="s">
        <v>68</v>
      </c>
      <c r="D55" s="22" t="s">
        <v>69</v>
      </c>
      <c r="E55" t="s">
        <v>1</v>
      </c>
      <c r="F55" s="22" t="s">
        <v>70</v>
      </c>
    </row>
    <row r="56" spans="1:6" ht="12.75">
      <c r="A56">
        <v>11</v>
      </c>
      <c r="B56" s="21">
        <v>51</v>
      </c>
      <c r="C56" s="34" t="s">
        <v>71</v>
      </c>
      <c r="D56" s="34" t="s">
        <v>72</v>
      </c>
      <c r="E56" t="s">
        <v>74</v>
      </c>
      <c r="F56" s="34" t="s">
        <v>73</v>
      </c>
    </row>
    <row r="57" spans="1:6" ht="12.75">
      <c r="A57">
        <v>12</v>
      </c>
      <c r="B57" s="21">
        <v>52</v>
      </c>
      <c r="C57" s="34" t="s">
        <v>75</v>
      </c>
      <c r="D57" s="34" t="s">
        <v>76</v>
      </c>
      <c r="E57" t="s">
        <v>78</v>
      </c>
      <c r="F57" s="35" t="s">
        <v>77</v>
      </c>
    </row>
    <row r="58" spans="1:6" ht="12.75">
      <c r="A58">
        <v>13</v>
      </c>
      <c r="B58" s="21">
        <v>53</v>
      </c>
      <c r="C58" s="34" t="s">
        <v>79</v>
      </c>
      <c r="D58" s="34" t="s">
        <v>18</v>
      </c>
      <c r="E58" t="s">
        <v>81</v>
      </c>
      <c r="F58" s="35" t="s">
        <v>80</v>
      </c>
    </row>
    <row r="59" spans="1:6" ht="12.75">
      <c r="A59">
        <v>14</v>
      </c>
      <c r="B59" s="21">
        <v>54</v>
      </c>
      <c r="C59" s="34" t="s">
        <v>82</v>
      </c>
      <c r="D59" s="34" t="s">
        <v>40</v>
      </c>
      <c r="E59" t="s">
        <v>84</v>
      </c>
      <c r="F59" s="34" t="s">
        <v>83</v>
      </c>
    </row>
    <row r="60" spans="1:6" ht="12.75">
      <c r="A60">
        <v>15</v>
      </c>
      <c r="B60" s="21">
        <v>55</v>
      </c>
      <c r="C60" s="34" t="s">
        <v>85</v>
      </c>
      <c r="D60" s="34" t="s">
        <v>86</v>
      </c>
      <c r="E60" t="s">
        <v>1</v>
      </c>
      <c r="F60" s="34" t="s">
        <v>87</v>
      </c>
    </row>
    <row r="61" spans="1:6" ht="12.75">
      <c r="A61">
        <v>16</v>
      </c>
      <c r="B61" s="21">
        <v>56</v>
      </c>
      <c r="C61" s="35" t="s">
        <v>15</v>
      </c>
      <c r="D61" s="34" t="s">
        <v>16</v>
      </c>
      <c r="E61" t="s">
        <v>89</v>
      </c>
      <c r="F61" s="34" t="s">
        <v>88</v>
      </c>
    </row>
    <row r="62" spans="1:6" ht="12.75">
      <c r="A62">
        <v>17</v>
      </c>
      <c r="B62" s="21">
        <v>57</v>
      </c>
      <c r="C62" s="34" t="s">
        <v>85</v>
      </c>
      <c r="D62" s="34" t="s">
        <v>11</v>
      </c>
      <c r="E62" t="s">
        <v>12</v>
      </c>
      <c r="F62" s="34"/>
    </row>
    <row r="63" spans="1:6" ht="12.75">
      <c r="A63">
        <v>18</v>
      </c>
      <c r="B63" s="21">
        <v>58</v>
      </c>
      <c r="C63" s="34" t="s">
        <v>90</v>
      </c>
      <c r="D63" s="34" t="s">
        <v>91</v>
      </c>
      <c r="E63" t="s">
        <v>93</v>
      </c>
      <c r="F63" s="34" t="s">
        <v>92</v>
      </c>
    </row>
    <row r="64" spans="1:6" ht="12.75">
      <c r="A64">
        <v>19</v>
      </c>
      <c r="B64" s="21">
        <v>59</v>
      </c>
      <c r="C64" s="34" t="s">
        <v>37</v>
      </c>
      <c r="D64" s="34" t="s">
        <v>38</v>
      </c>
      <c r="E64" t="s">
        <v>95</v>
      </c>
      <c r="F64" s="22" t="s">
        <v>94</v>
      </c>
    </row>
    <row r="65" spans="1:6" ht="12.75">
      <c r="A65">
        <v>20</v>
      </c>
      <c r="B65" s="21">
        <v>60</v>
      </c>
      <c r="C65" s="34" t="s">
        <v>96</v>
      </c>
      <c r="D65" s="34" t="s">
        <v>20</v>
      </c>
      <c r="E65" t="s">
        <v>98</v>
      </c>
      <c r="F65" s="34" t="s">
        <v>97</v>
      </c>
    </row>
    <row r="66" spans="1:6" ht="14.25">
      <c r="A66">
        <v>21</v>
      </c>
      <c r="B66" s="33">
        <v>61</v>
      </c>
      <c r="C66" s="34" t="s">
        <v>99</v>
      </c>
      <c r="D66" s="34" t="s">
        <v>100</v>
      </c>
      <c r="E66" t="s">
        <v>102</v>
      </c>
      <c r="F66" s="36" t="s">
        <v>101</v>
      </c>
    </row>
    <row r="67" spans="1:6" ht="14.25">
      <c r="A67">
        <v>22</v>
      </c>
      <c r="B67" s="37">
        <v>62</v>
      </c>
      <c r="C67" s="38" t="s">
        <v>103</v>
      </c>
      <c r="D67" s="38" t="s">
        <v>14</v>
      </c>
      <c r="E67" t="s">
        <v>105</v>
      </c>
      <c r="F67" s="39" t="s">
        <v>104</v>
      </c>
    </row>
    <row r="68" spans="1:6" ht="12.75">
      <c r="A68">
        <v>23</v>
      </c>
      <c r="B68" s="33">
        <v>63</v>
      </c>
      <c r="C68" s="34" t="s">
        <v>106</v>
      </c>
      <c r="D68" s="34" t="s">
        <v>107</v>
      </c>
      <c r="E68" t="s">
        <v>109</v>
      </c>
      <c r="F68" s="34" t="s">
        <v>108</v>
      </c>
    </row>
    <row r="69" spans="1:6" ht="12.75">
      <c r="A69">
        <v>24</v>
      </c>
      <c r="B69" s="33">
        <v>64</v>
      </c>
      <c r="C69" s="35" t="s">
        <v>110</v>
      </c>
      <c r="D69" s="34" t="s">
        <v>13</v>
      </c>
      <c r="E69" t="s">
        <v>1</v>
      </c>
      <c r="F69" s="35" t="s">
        <v>111</v>
      </c>
    </row>
    <row r="70" spans="1:6" ht="12.75">
      <c r="A70">
        <v>25</v>
      </c>
      <c r="B70" s="33">
        <v>65</v>
      </c>
      <c r="C70" s="35" t="s">
        <v>36</v>
      </c>
      <c r="D70" s="34" t="s">
        <v>20</v>
      </c>
      <c r="E70" t="s">
        <v>1</v>
      </c>
      <c r="F70" s="35" t="s">
        <v>112</v>
      </c>
    </row>
    <row r="71" spans="1:6" ht="12.75">
      <c r="A71">
        <v>26</v>
      </c>
      <c r="B71" s="33">
        <v>66</v>
      </c>
      <c r="C71" s="35" t="s">
        <v>26</v>
      </c>
      <c r="D71" s="34" t="s">
        <v>113</v>
      </c>
      <c r="F71" s="35" t="s">
        <v>114</v>
      </c>
    </row>
    <row r="72" spans="1:6" ht="12.75">
      <c r="A72">
        <v>27</v>
      </c>
      <c r="B72" s="33">
        <v>67</v>
      </c>
      <c r="C72" s="35" t="s">
        <v>115</v>
      </c>
      <c r="D72" s="34" t="s">
        <v>116</v>
      </c>
      <c r="E72" t="s">
        <v>118</v>
      </c>
      <c r="F72" s="35" t="s">
        <v>117</v>
      </c>
    </row>
    <row r="73" spans="1:6" ht="12.75">
      <c r="A73">
        <v>28</v>
      </c>
      <c r="B73" s="33">
        <v>68</v>
      </c>
      <c r="C73" s="35" t="s">
        <v>17</v>
      </c>
      <c r="D73" s="34" t="s">
        <v>18</v>
      </c>
      <c r="E73" t="s">
        <v>119</v>
      </c>
      <c r="F73" s="35"/>
    </row>
    <row r="74" spans="1:6" ht="12.75">
      <c r="A74">
        <v>29</v>
      </c>
      <c r="B74" s="33">
        <v>69</v>
      </c>
      <c r="C74" s="35" t="s">
        <v>120</v>
      </c>
      <c r="D74" s="34" t="s">
        <v>121</v>
      </c>
      <c r="E74" t="s">
        <v>123</v>
      </c>
      <c r="F74" s="35" t="s">
        <v>122</v>
      </c>
    </row>
    <row r="75" spans="1:6" ht="12.75">
      <c r="A75">
        <v>30</v>
      </c>
      <c r="B75" s="33">
        <v>70</v>
      </c>
      <c r="C75" s="34" t="s">
        <v>124</v>
      </c>
      <c r="D75" s="34" t="s">
        <v>125</v>
      </c>
      <c r="E75" t="s">
        <v>127</v>
      </c>
      <c r="F75" s="34" t="s">
        <v>126</v>
      </c>
    </row>
    <row r="76" spans="1:6" ht="12.75">
      <c r="A76">
        <v>31</v>
      </c>
      <c r="B76" s="33">
        <v>71</v>
      </c>
      <c r="C76" s="34" t="s">
        <v>36</v>
      </c>
      <c r="D76" s="34" t="s">
        <v>128</v>
      </c>
      <c r="E76" t="s">
        <v>127</v>
      </c>
      <c r="F76" s="34" t="s">
        <v>129</v>
      </c>
    </row>
    <row r="77" spans="1:6" ht="12.75">
      <c r="A77">
        <v>32</v>
      </c>
      <c r="B77" s="33">
        <v>72</v>
      </c>
      <c r="C77" s="34" t="s">
        <v>130</v>
      </c>
      <c r="D77" s="34" t="s">
        <v>116</v>
      </c>
      <c r="E77" t="s">
        <v>127</v>
      </c>
      <c r="F77" s="34" t="s">
        <v>131</v>
      </c>
    </row>
    <row r="78" spans="1:6" ht="12.75">
      <c r="A78">
        <v>33</v>
      </c>
      <c r="B78" s="33">
        <v>73</v>
      </c>
      <c r="C78" s="34" t="s">
        <v>35</v>
      </c>
      <c r="D78" s="35" t="s">
        <v>235</v>
      </c>
      <c r="E78" t="s">
        <v>127</v>
      </c>
      <c r="F78" s="34" t="s">
        <v>132</v>
      </c>
    </row>
    <row r="79" spans="1:4" ht="12.75">
      <c r="A79">
        <v>34</v>
      </c>
      <c r="B79" s="33">
        <v>74</v>
      </c>
      <c r="C79" s="34" t="s">
        <v>133</v>
      </c>
      <c r="D79" s="34" t="s">
        <v>134</v>
      </c>
    </row>
    <row r="80" spans="1:5" ht="14.25">
      <c r="A80">
        <v>35</v>
      </c>
      <c r="B80" s="21">
        <v>75</v>
      </c>
      <c r="C80" s="16" t="s">
        <v>232</v>
      </c>
      <c r="D80" s="16" t="s">
        <v>233</v>
      </c>
      <c r="E80" s="46" t="s">
        <v>234</v>
      </c>
    </row>
    <row r="81" spans="1:5" ht="15.75">
      <c r="A81">
        <v>36</v>
      </c>
      <c r="B81" s="21">
        <v>76</v>
      </c>
      <c r="C81" s="16" t="s">
        <v>236</v>
      </c>
      <c r="D81" s="16" t="s">
        <v>237</v>
      </c>
      <c r="E81" s="47"/>
    </row>
    <row r="82" spans="1:5" ht="13.5">
      <c r="A82">
        <v>37</v>
      </c>
      <c r="B82" s="21">
        <v>77</v>
      </c>
      <c r="C82" s="16" t="s">
        <v>238</v>
      </c>
      <c r="D82" s="16" t="s">
        <v>233</v>
      </c>
      <c r="E82" s="48"/>
    </row>
    <row r="83" spans="1:5" ht="14.25">
      <c r="A83">
        <v>38</v>
      </c>
      <c r="B83" s="49">
        <v>78</v>
      </c>
      <c r="C83" s="50" t="s">
        <v>239</v>
      </c>
      <c r="D83" s="50" t="s">
        <v>240</v>
      </c>
      <c r="E83" s="51" t="s">
        <v>265</v>
      </c>
    </row>
    <row r="84" spans="1:5" ht="13.5">
      <c r="A84">
        <v>39</v>
      </c>
      <c r="B84" s="35">
        <v>79</v>
      </c>
      <c r="C84" s="41" t="s">
        <v>241</v>
      </c>
      <c r="D84" s="41" t="s">
        <v>266</v>
      </c>
      <c r="E84" s="52" t="s">
        <v>267</v>
      </c>
    </row>
    <row r="85" spans="1:5" ht="13.5">
      <c r="A85">
        <v>40</v>
      </c>
      <c r="B85" s="16">
        <v>80</v>
      </c>
      <c r="C85" s="41" t="s">
        <v>241</v>
      </c>
      <c r="D85" s="41" t="s">
        <v>16</v>
      </c>
      <c r="E85" s="48" t="s">
        <v>268</v>
      </c>
    </row>
    <row r="86" spans="1:5" ht="13.5">
      <c r="A86">
        <v>41</v>
      </c>
      <c r="B86" s="16">
        <v>81</v>
      </c>
      <c r="C86" s="41" t="s">
        <v>242</v>
      </c>
      <c r="D86" s="41" t="s">
        <v>243</v>
      </c>
      <c r="E86" s="48" t="s">
        <v>269</v>
      </c>
    </row>
    <row r="87" spans="1:5" ht="13.5">
      <c r="A87">
        <v>42</v>
      </c>
      <c r="B87" s="16">
        <v>82</v>
      </c>
      <c r="C87" s="41" t="s">
        <v>270</v>
      </c>
      <c r="D87" s="41" t="s">
        <v>244</v>
      </c>
      <c r="E87" s="48" t="s">
        <v>271</v>
      </c>
    </row>
    <row r="88" spans="1:5" ht="13.5">
      <c r="A88">
        <v>43</v>
      </c>
      <c r="B88" s="16">
        <v>83</v>
      </c>
      <c r="C88" s="41" t="s">
        <v>245</v>
      </c>
      <c r="D88" s="41" t="s">
        <v>246</v>
      </c>
      <c r="E88" s="48" t="s">
        <v>272</v>
      </c>
    </row>
    <row r="89" spans="1:5" ht="13.5">
      <c r="A89">
        <v>44</v>
      </c>
      <c r="B89" s="16">
        <v>84</v>
      </c>
      <c r="C89" s="41" t="s">
        <v>273</v>
      </c>
      <c r="D89" s="41" t="s">
        <v>247</v>
      </c>
      <c r="E89" s="48" t="s">
        <v>274</v>
      </c>
    </row>
    <row r="90" spans="1:5" ht="13.5">
      <c r="A90">
        <v>45</v>
      </c>
      <c r="B90" s="16">
        <v>85</v>
      </c>
      <c r="C90" s="41" t="s">
        <v>248</v>
      </c>
      <c r="D90" s="41" t="s">
        <v>275</v>
      </c>
      <c r="E90" s="48" t="s">
        <v>276</v>
      </c>
    </row>
    <row r="91" spans="1:5" ht="12.75">
      <c r="A91">
        <v>46</v>
      </c>
      <c r="B91" s="16">
        <v>86</v>
      </c>
      <c r="C91" s="41" t="s">
        <v>277</v>
      </c>
      <c r="D91" s="41" t="s">
        <v>249</v>
      </c>
      <c r="E91" s="16"/>
    </row>
    <row r="92" spans="1:5" ht="13.5">
      <c r="A92">
        <v>47</v>
      </c>
      <c r="B92" s="16">
        <v>87</v>
      </c>
      <c r="C92" s="41" t="s">
        <v>250</v>
      </c>
      <c r="D92" s="41" t="s">
        <v>251</v>
      </c>
      <c r="E92" s="48" t="s">
        <v>267</v>
      </c>
    </row>
    <row r="93" spans="1:5" ht="13.5">
      <c r="A93">
        <v>48</v>
      </c>
      <c r="B93" s="16">
        <v>88</v>
      </c>
      <c r="C93" s="41" t="s">
        <v>252</v>
      </c>
      <c r="D93" s="41" t="s">
        <v>14</v>
      </c>
      <c r="E93" s="48" t="s">
        <v>278</v>
      </c>
    </row>
    <row r="94" spans="1:7" ht="12.75">
      <c r="A94">
        <v>49</v>
      </c>
      <c r="B94" s="16">
        <v>89</v>
      </c>
      <c r="C94" s="16" t="s">
        <v>253</v>
      </c>
      <c r="D94" s="16" t="s">
        <v>256</v>
      </c>
      <c r="E94" s="16" t="s">
        <v>258</v>
      </c>
      <c r="G94" s="16" t="s">
        <v>257</v>
      </c>
    </row>
    <row r="95" spans="1:7" ht="12.75">
      <c r="A95">
        <v>50</v>
      </c>
      <c r="B95" s="16">
        <v>90</v>
      </c>
      <c r="C95" s="16" t="s">
        <v>259</v>
      </c>
      <c r="D95" s="16" t="s">
        <v>254</v>
      </c>
      <c r="E95" s="16" t="s">
        <v>261</v>
      </c>
      <c r="G95" s="16" t="s">
        <v>260</v>
      </c>
    </row>
    <row r="96" spans="1:7" ht="12.75">
      <c r="A96">
        <v>51</v>
      </c>
      <c r="B96" s="16">
        <v>91</v>
      </c>
      <c r="C96" s="16" t="s">
        <v>262</v>
      </c>
      <c r="D96" s="16" t="s">
        <v>255</v>
      </c>
      <c r="E96" s="16" t="s">
        <v>264</v>
      </c>
      <c r="G96" s="16" t="s">
        <v>263</v>
      </c>
    </row>
    <row r="97" spans="2:5" ht="12.75">
      <c r="B97" s="2">
        <v>92</v>
      </c>
      <c r="C97" t="s">
        <v>311</v>
      </c>
      <c r="D97" t="s">
        <v>312</v>
      </c>
      <c r="E97" t="s">
        <v>313</v>
      </c>
    </row>
  </sheetData>
  <sheetProtection/>
  <printOptions/>
  <pageMargins left="0.44" right="0.27" top="0.51" bottom="0.63" header="0.4921259845" footer="0.16"/>
  <pageSetup horizontalDpi="300" verticalDpi="300" orientation="portrait" paperSize="9" r:id="rId1"/>
  <headerFooter alignWithMargins="0">
    <oddHeader xml:space="preserve">&amp;C&amp;"Arial,Fett Kursiv"&amp;20 </oddHeader>
    <oddFooter>&amp;CMikro Funk Timing, An der Eisenbahn 3, D-63584 Gründau
Tel: +49(0)6051 96 59 0 Fax: +49(0)6051 96 59 29 e-mail: mikro-funk@t-online.de 
Sportínformation: www.mikro-funk.de - Technischer Ausstatter für Sportveranstaltungen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 Berliner Radsport Verband</dc:title>
  <dc:subject>Ergebnisprotokoll mit Startliste (verknüpft)</dc:subject>
  <dc:creator>Rolf Sonnenburg</dc:creator>
  <cp:keywords/>
  <dc:description>Berliner Radsport Verband
Ergebnisprotokoll mit Kopf BRV
Verknüpfung zur Startliste</dc:description>
  <cp:lastModifiedBy>mft</cp:lastModifiedBy>
  <cp:lastPrinted>2012-11-11T10:07:06Z</cp:lastPrinted>
  <dcterms:created xsi:type="dcterms:W3CDTF">2000-03-28T19:46:11Z</dcterms:created>
  <dcterms:modified xsi:type="dcterms:W3CDTF">2012-11-11T11:14:58Z</dcterms:modified>
  <cp:category/>
  <cp:version/>
  <cp:contentType/>
  <cp:contentStatus/>
</cp:coreProperties>
</file>